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lsv01\1711_行政経営課$\財政G\業務担当別フォルダ\歳入担当フォルダ\決算関係\02月03月_財政状況資料集\平成30年度分\08_8月追加調査（12・13）\"/>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BW34" i="10"/>
  <c r="BE34" i="10"/>
  <c r="AM34" i="10"/>
  <c r="U34" i="10"/>
  <c r="C34" i="10"/>
  <c r="CO34" i="10" l="1"/>
  <c r="BW35" i="10"/>
  <c r="BW36" i="10" s="1"/>
  <c r="BW37" i="10" s="1"/>
  <c r="BW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<sst xmlns="http://schemas.openxmlformats.org/spreadsheetml/2006/main" count="1121" uniqueCount="624">
  <si>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</si>
  <si>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</si>
  <si>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</si>
  <si>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</si>
  <si>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</si>
  <si>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</si>
  <si>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</si>
  <si>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</si>
  <si>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</si>
  <si>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</si>
  <si>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</si>
  <si>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</si>
  <si>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</si>
  <si>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</si>
  <si>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</si>
  <si>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</si>
  <si>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</si>
  <si>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</si>
  <si>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</si>
  <si>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</si>
  <si>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</si>
  <si>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</si>
  <si>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</si>
  <si>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</si>
  <si>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</si>
  <si>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</si>
  <si>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</si>
  <si>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</si>
  <si>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</si>
  <si>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</si>
  <si>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</si>
  <si>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</si>
  <si>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</si>
  <si>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</si>
  <si>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</si>
  <si>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</si>
  <si>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</si>
  <si>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</si>
  <si>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</si>
  <si>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</si>
  <si>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</si>
  <si>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</si>
  <si>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</si>
  <si>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</si>
  <si>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</si>
  <si>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</si>
  <si>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</si>
  <si>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</si>
  <si>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</si>
  <si>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</si>
  <si>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</si>
  <si>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</si>
  <si>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</si>
  <si>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</si>
  <si>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</si>
  <si>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</si>
  <si>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</si>
  <si>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</si>
  <si>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</si>
  <si>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</si>
  <si>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</si>
  <si>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</si>
  <si>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</si>
  <si>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</si>
  <si>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</si>
  <si>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</si>
  <si>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</si>
  <si>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</si>
  <si>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</si>
  <si>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</si>
  <si>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</si>
  <si>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</si>
  <si>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</si>
  <si>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</si>
  <si>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</si>
  <si>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</si>
  <si>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</si>
  <si>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</si>
  <si>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</si>
  <si>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</si>
  <si>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</si>
  <si>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</si>
  <si>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</si>
  <si>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</si>
  <si>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</si>
  <si>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Ⅱ－２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</si>
  <si>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</si>
  <si>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</si>
  <si>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</si>
  <si>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</si>
  <si>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</si>
  <si>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</si>
  <si>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</si>
  <si>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</si>
  <si>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</si>
  <si>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</si>
  <si>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</si>
  <si>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</si>
  <si>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江南市</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</si>
  <si>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</si>
  <si>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</si>
  <si>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</si>
  <si>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</si>
  <si>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</si>
  <si>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</si>
  <si>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</si>
  <si>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</si>
  <si>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</si>
  <si>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</si>
  <si>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</si>
  <si>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</si>
  <si>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</si>
  <si>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</si>
  <si>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</si>
  <si>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</si>
  <si>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</si>
  <si>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</si>
  <si>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</si>
  <si>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</si>
  <si>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</si>
  <si>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</si>
  <si>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</si>
  <si>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</si>
  <si>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</si>
  <si>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</si>
  <si>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</si>
  <si>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</si>
  <si>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</si>
  <si>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</si>
  <si>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</si>
  <si>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</si>
  <si>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</si>
  <si>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</si>
  <si>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</si>
  <si>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</si>
  <si>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</si>
  <si>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</si>
  <si>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</si>
  <si>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</si>
  <si>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</si>
  <si>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</si>
  <si>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</si>
  <si>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</si>
  <si>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</si>
  <si>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</si>
  <si>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</si>
  <si>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</si>
  <si>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</si>
  <si>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</si>
  <si>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</si>
  <si>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</si>
  <si>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4"/>
  </si>
  <si>
    <t>うち日本人(％)</t>
    <phoneticPr fontId="5"/>
  </si>
  <si>
    <t>-0.4</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</si>
  <si>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</si>
  <si>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</si>
  <si>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</si>
  <si>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</si>
  <si>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</si>
  <si>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</si>
  <si>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</si>
  <si>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</si>
  <si>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</si>
  <si>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</si>
  <si>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</si>
  <si>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</si>
  <si>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</si>
  <si>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</si>
  <si>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</si>
  <si>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</si>
  <si>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</si>
  <si>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</si>
  <si>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</si>
  <si>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</si>
  <si>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</si>
  <si>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</si>
  <si>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</si>
  <si>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</si>
  <si>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</si>
  <si>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</si>
  <si>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</si>
  <si>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</si>
  <si>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</si>
  <si>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</si>
  <si>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</si>
  <si>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</si>
  <si>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</si>
  <si>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</si>
  <si>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</si>
  <si>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</si>
  <si>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</si>
  <si>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</si>
  <si>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</si>
  <si>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</si>
  <si>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</si>
  <si>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</si>
  <si>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</si>
  <si>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</si>
  <si>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</si>
  <si>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</si>
  <si>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</si>
  <si>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</si>
  <si>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</si>
  <si>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</si>
  <si>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</si>
  <si>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</si>
  <si>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</si>
  <si>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</si>
  <si>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</si>
  <si>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</si>
  <si>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</si>
  <si>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</si>
  <si>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愛知県江南市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</si>
  <si>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</si>
  <si>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</si>
  <si>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</si>
  <si>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</si>
  <si>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</si>
  <si>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</si>
  <si>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</si>
  <si>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</si>
  <si>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</si>
  <si>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</si>
  <si>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</si>
  <si>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</si>
  <si>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</si>
  <si>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</si>
  <si>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</si>
  <si>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</si>
  <si>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</si>
  <si>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</si>
  <si>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</si>
  <si>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</si>
  <si>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</si>
  <si>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</si>
  <si>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</si>
  <si>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</si>
  <si>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</si>
  <si>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</si>
  <si>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</si>
  <si>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</si>
  <si>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</si>
  <si>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</si>
  <si>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</si>
  <si>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</si>
  <si>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</si>
  <si>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</si>
  <si>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</si>
  <si>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</si>
  <si>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</si>
  <si>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</si>
  <si>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</si>
  <si>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</si>
  <si>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</si>
  <si>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</si>
  <si>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</si>
  <si>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</si>
  <si>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</si>
  <si>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</si>
  <si>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</si>
  <si>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</si>
  <si>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</si>
  <si>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</si>
  <si>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</si>
  <si>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</si>
  <si>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</si>
  <si>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</si>
  <si>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</si>
  <si>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</si>
  <si>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</si>
  <si>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</si>
  <si>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</si>
  <si>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</si>
  <si>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</si>
  <si>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</si>
  <si>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</si>
  <si>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</si>
  <si>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</si>
  <si>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</si>
  <si>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</si>
  <si>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</si>
  <si>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</si>
  <si>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</si>
  <si>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</si>
  <si>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</si>
  <si>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</si>
  <si>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</si>
  <si>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</si>
  <si>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</si>
  <si>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</si>
  <si>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</si>
  <si>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</si>
  <si>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</si>
  <si>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</si>
  <si>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</si>
  <si>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</si>
  <si>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</si>
  <si>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</si>
  <si>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</si>
  <si>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</si>
  <si>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</si>
  <si>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</si>
  <si>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</si>
  <si>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</si>
  <si>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</si>
  <si>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</si>
  <si>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</si>
  <si>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</si>
  <si>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</si>
  <si>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</si>
  <si>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</si>
  <si>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</si>
  <si>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</si>
  <si>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</si>
  <si>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</si>
  <si>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</si>
  <si>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</si>
  <si>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</si>
  <si>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</si>
  <si>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</si>
  <si>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</si>
  <si>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</si>
  <si>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</si>
  <si>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</si>
  <si>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</si>
  <si>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</si>
  <si>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</si>
  <si>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</si>
  <si>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</si>
  <si>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</si>
  <si>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</si>
  <si>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</si>
  <si>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</si>
  <si>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</si>
  <si>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</si>
  <si>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</si>
  <si>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</si>
  <si>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</si>
  <si>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</si>
  <si>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</si>
  <si>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</si>
  <si>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</si>
  <si>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</si>
  <si>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</si>
  <si>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</si>
  <si>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</si>
  <si>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</si>
  <si>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</si>
  <si>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</si>
  <si>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</si>
  <si>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</si>
  <si>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</si>
  <si>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</si>
  <si>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</si>
  <si>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</si>
  <si>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</si>
  <si>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</si>
  <si>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</si>
  <si>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</si>
  <si>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</si>
  <si>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</si>
  <si>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愛知県江南市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</si>
  <si>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</si>
  <si>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</si>
  <si>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</si>
  <si>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</si>
  <si>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</si>
  <si>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</si>
  <si>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</si>
  <si>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</si>
  <si>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</si>
  <si>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</si>
  <si>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</si>
  <si>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</si>
  <si>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</si>
  <si>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</si>
  <si>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</si>
  <si>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</si>
  <si>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</si>
  <si>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</si>
  <si>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</si>
  <si>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</si>
  <si>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尾張都市計画事業江南布袋南部土地区画整理事業特別会計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</si>
  <si>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</si>
  <si>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</si>
  <si>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</si>
  <si>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</si>
  <si>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</si>
  <si>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</si>
  <si>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</si>
  <si>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</si>
  <si>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</si>
  <si>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</si>
  <si>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</si>
  <si>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</si>
  <si>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</si>
  <si>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</si>
  <si>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</si>
  <si>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</si>
  <si>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</si>
  <si>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</si>
  <si>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</si>
  <si>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</si>
  <si>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</si>
  <si>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</si>
  <si>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</si>
  <si>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</si>
  <si>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</si>
  <si>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</si>
  <si>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</si>
  <si>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</si>
  <si>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</si>
  <si>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</si>
  <si>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</si>
  <si>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</si>
  <si>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</si>
  <si>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</si>
  <si>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</si>
  <si>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</si>
  <si>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</si>
  <si>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</si>
  <si>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</si>
  <si>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</si>
  <si>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</si>
  <si>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</si>
  <si>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</si>
  <si>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</si>
  <si>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</si>
  <si>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</si>
  <si>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</si>
  <si>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</si>
  <si>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</si>
  <si>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</si>
  <si>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</si>
  <si>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</si>
  <si>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</si>
  <si>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</si>
  <si>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</si>
  <si>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</si>
  <si>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</si>
  <si>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</si>
  <si>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</si>
  <si>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</si>
  <si>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</si>
  <si>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</si>
  <si>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</si>
  <si>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</si>
  <si>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</si>
  <si>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</si>
  <si>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</si>
  <si>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</si>
  <si>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</si>
  <si>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</si>
  <si>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</si>
  <si>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</si>
  <si>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</si>
  <si>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</si>
  <si>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</si>
  <si>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</si>
  <si>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</si>
  <si>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</si>
  <si>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</si>
  <si>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</si>
  <si>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</si>
  <si>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</si>
  <si>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</si>
  <si>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</si>
  <si>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</si>
  <si>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</si>
  <si>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</si>
  <si>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</si>
  <si>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水道事業会計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</si>
  <si>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</si>
  <si>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0"/>
  </si>
  <si>
    <t>-</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</si>
  <si>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</si>
  <si>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</si>
  <si>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</si>
  <si>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</si>
  <si>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</si>
  <si>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</si>
  <si>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</si>
  <si>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</si>
  <si>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</si>
  <si>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</si>
  <si>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</si>
  <si>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</si>
  <si>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</si>
  <si>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</si>
  <si>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</si>
  <si>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</si>
  <si>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</si>
  <si>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</si>
  <si>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</si>
  <si>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</si>
  <si>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</si>
  <si>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</si>
  <si>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</si>
  <si>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</si>
  <si>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</si>
  <si>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</si>
  <si>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</si>
  <si>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</si>
  <si>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</si>
  <si>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</si>
  <si>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</si>
  <si>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</si>
  <si>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</si>
  <si>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</si>
  <si>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</si>
  <si>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</si>
  <si>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</si>
  <si>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</si>
  <si>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</si>
  <si>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</si>
  <si>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</si>
  <si>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</si>
  <si>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</si>
  <si>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</si>
  <si>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</si>
  <si>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</si>
  <si>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</si>
  <si>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</si>
  <si>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</si>
  <si>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</si>
  <si>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</si>
  <si>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</si>
  <si>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</si>
  <si>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</si>
  <si>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</si>
  <si>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</si>
  <si>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</si>
  <si>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</si>
  <si>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</si>
  <si>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</si>
  <si>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</si>
  <si>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</si>
  <si>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</si>
  <si>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</si>
  <si>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</si>
  <si>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</si>
  <si>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</si>
  <si>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</si>
  <si>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</si>
  <si>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</si>
  <si>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</si>
  <si>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</si>
  <si>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</si>
  <si>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</si>
  <si>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</si>
  <si>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</si>
  <si>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</si>
  <si>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</si>
  <si>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</si>
  <si>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</si>
  <si>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</si>
  <si>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</si>
  <si>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</si>
  <si>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</si>
  <si>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</si>
  <si>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1.22</t>
  </si>
  <si>
    <t>▲ 1.33</t>
  </si>
  <si>
    <t>▲ 1.31</t>
  </si>
  <si>
    <t>▲ 7.34</t>
  </si>
  <si>
    <t>水道事業会計</t>
  </si>
  <si>
    <t>一般会計</t>
  </si>
  <si>
    <t>介護保険特別会計</t>
  </si>
  <si>
    <t>国民健康保険特別会計</t>
  </si>
  <si>
    <t>後期高齢者医療特別会計</t>
  </si>
  <si>
    <t>公共下水道事業特別会計</t>
  </si>
  <si>
    <t>尾張都市計画事業江南布袋南部土地区画整理事業特別会計</t>
  </si>
  <si>
    <t>その他会計（赤字）</t>
  </si>
  <si>
    <t>その他会計（黒字）</t>
  </si>
  <si>
    <t>H25末</t>
    <phoneticPr fontId="5"/>
  </si>
  <si>
    <t>H26末</t>
    <phoneticPr fontId="5"/>
  </si>
  <si>
    <t>H27末</t>
    <phoneticPr fontId="5"/>
  </si>
  <si>
    <t>H28末</t>
    <phoneticPr fontId="5"/>
  </si>
  <si>
    <t>H29末</t>
    <phoneticPr fontId="5"/>
  </si>
  <si>
    <t>○</t>
    <phoneticPr fontId="18"/>
  </si>
  <si>
    <t>江南市土地開発公社</t>
    <rPh sb="0" eb="3">
      <t>コウナンシ</t>
    </rPh>
    <rPh sb="3" eb="5">
      <t>トチ</t>
    </rPh>
    <rPh sb="5" eb="7">
      <t>カイハツ</t>
    </rPh>
    <rPh sb="7" eb="9">
      <t>コウシャ</t>
    </rPh>
    <phoneticPr fontId="18"/>
  </si>
  <si>
    <t>愛知県後期高齢者医療広域連合（一般会計）</t>
    <rPh sb="0" eb="3">
      <t>アイチケン</t>
    </rPh>
    <rPh sb="3" eb="5">
      <t>コウキ</t>
    </rPh>
    <rPh sb="5" eb="7">
      <t>コウレイ</t>
    </rPh>
    <rPh sb="7" eb="8">
      <t>シャ</t>
    </rPh>
    <rPh sb="8" eb="10">
      <t>イリョウ</t>
    </rPh>
    <rPh sb="10" eb="12">
      <t>コウイキ</t>
    </rPh>
    <rPh sb="12" eb="14">
      <t>レンゴウ</t>
    </rPh>
    <rPh sb="15" eb="17">
      <t>イッパン</t>
    </rPh>
    <rPh sb="17" eb="19">
      <t>カイケイ</t>
    </rPh>
    <phoneticPr fontId="18"/>
  </si>
  <si>
    <t>愛知県後期高齢者医療広域連合（後期高齢者医療特別会計）</t>
    <rPh sb="0" eb="3">
      <t>アイチケン</t>
    </rPh>
    <rPh sb="3" eb="5">
      <t>コウキ</t>
    </rPh>
    <rPh sb="5" eb="7">
      <t>コウレイ</t>
    </rPh>
    <rPh sb="7" eb="8">
      <t>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18"/>
  </si>
  <si>
    <t>江南丹羽環境管理組合</t>
    <rPh sb="0" eb="2">
      <t>コウナン</t>
    </rPh>
    <rPh sb="2" eb="4">
      <t>ニワ</t>
    </rPh>
    <rPh sb="4" eb="6">
      <t>カンキョウ</t>
    </rPh>
    <rPh sb="6" eb="8">
      <t>カンリ</t>
    </rPh>
    <rPh sb="8" eb="10">
      <t>クミアイ</t>
    </rPh>
    <phoneticPr fontId="18"/>
  </si>
  <si>
    <t>愛北広域事務組合</t>
    <rPh sb="0" eb="1">
      <t>アイ</t>
    </rPh>
    <rPh sb="1" eb="2">
      <t>キタ</t>
    </rPh>
    <rPh sb="2" eb="4">
      <t>コウイキ</t>
    </rPh>
    <rPh sb="4" eb="6">
      <t>ジム</t>
    </rPh>
    <rPh sb="6" eb="8">
      <t>クミアイ</t>
    </rPh>
    <phoneticPr fontId="18"/>
  </si>
  <si>
    <t>尾張北部環境組合</t>
    <rPh sb="0" eb="2">
      <t>オワリ</t>
    </rPh>
    <rPh sb="2" eb="4">
      <t>ホクブ</t>
    </rPh>
    <rPh sb="4" eb="6">
      <t>カンキョウ</t>
    </rPh>
    <rPh sb="6" eb="8">
      <t>クミアイ</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</si>
  <si>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</si>
  <si>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</si>
  <si>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</si>
  <si>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</si>
  <si>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</si>
  <si>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</si>
  <si>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</si>
  <si>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</si>
  <si>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</si>
  <si>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</si>
  <si>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</si>
  <si>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</si>
  <si>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</si>
  <si>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</si>
  <si>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</si>
  <si>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</si>
  <si>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新図書館建設事業等基金</t>
  </si>
  <si>
    <t>公共施設整備事業基金</t>
  </si>
  <si>
    <t>横田教育文化事業基金</t>
  </si>
  <si>
    <t>教育文化振興基金</t>
  </si>
  <si>
    <t>ごみ処理施設建設事業等基金</t>
    <rPh sb="2" eb="4">
      <t>ショリ</t>
    </rPh>
    <rPh sb="4" eb="6">
      <t>シセツ</t>
    </rPh>
    <rPh sb="6" eb="8">
      <t>ケンセツ</t>
    </rPh>
    <rPh sb="8" eb="10">
      <t>ジギョウ</t>
    </rPh>
    <rPh sb="10" eb="11">
      <t>トウ</t>
    </rPh>
    <rPh sb="11" eb="13">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</si>
  <si>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</si>
  <si>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</si>
  <si>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</si>
  <si>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</si>
  <si>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</si>
  <si>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</si>
  <si>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</si>
  <si>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</si>
  <si>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</si>
  <si>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</si>
  <si>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</si>
  <si>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</si>
  <si>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類似団体内平均値</t>
    <phoneticPr fontId="5"/>
  </si>
  <si>
    <t>実質公債費比率</t>
    <phoneticPr fontId="5"/>
  </si>
  <si>
    <t xml:space="preserve"> </t>
    <phoneticPr fontId="5"/>
  </si>
  <si>
    <t xml:space="preserve"> </t>
    <phoneticPr fontId="5"/>
  </si>
  <si>
    <t>　類似団体と比較すると、将来負担比率は同程度にも関わらず有形固定資産減価償却率が高いことから、自治体規模相応の将来負担を抱えつつ公共施設老朽化の問題を抱えている状況となっている。平成27年度に策定した公共施設等総合管理計画において、老朽化した施設の集約化・複合化、除却を進めていく方向性を定めており、施設の更新等により有形固定資産減価償却率の上昇を抑制していくが、一方で、施設の更新等による将来負担の増は避けられず、加えて、新ごみ処理施設建設事業に伴う負担金の増や、布袋駅付近鉄道高架化整備事業や布袋駅東複合公共施設整備事業などの大型事業の実施に伴い、その財源として多額の地方債発行が見込まれることから、将来負担比率については今後、上昇が見込まれる。</t>
    <rPh sb="1" eb="5">
      <t>ルイジダンタイ</t>
    </rPh>
    <rPh sb="6" eb="8">
      <t>ヒカク</t>
    </rPh>
    <rPh sb="12" eb="14">
      <t>ショウライ</t>
    </rPh>
    <rPh sb="14" eb="16">
      <t>フタン</t>
    </rPh>
    <rPh sb="16" eb="18">
      <t>ヒリツ</t>
    </rPh>
    <rPh sb="19" eb="22">
      <t>ドウテイド</t>
    </rPh>
    <rPh sb="24" eb="25">
      <t>カカ</t>
    </rPh>
    <rPh sb="28" eb="30">
      <t>ユウケイ</t>
    </rPh>
    <rPh sb="30" eb="32">
      <t>コテイ</t>
    </rPh>
    <rPh sb="32" eb="34">
      <t>シサン</t>
    </rPh>
    <rPh sb="34" eb="36">
      <t>ゲンカ</t>
    </rPh>
    <rPh sb="36" eb="38">
      <t>ショウキャク</t>
    </rPh>
    <rPh sb="38" eb="39">
      <t>リツ</t>
    </rPh>
    <rPh sb="40" eb="41">
      <t>タカ</t>
    </rPh>
    <rPh sb="47" eb="50">
      <t>ジチタイ</t>
    </rPh>
    <rPh sb="50" eb="52">
      <t>キボ</t>
    </rPh>
    <rPh sb="52" eb="54">
      <t>ソウオウ</t>
    </rPh>
    <rPh sb="55" eb="57">
      <t>ショウライ</t>
    </rPh>
    <rPh sb="57" eb="59">
      <t>フタン</t>
    </rPh>
    <rPh sb="60" eb="61">
      <t>カカ</t>
    </rPh>
    <rPh sb="64" eb="66">
      <t>コウキョウ</t>
    </rPh>
    <rPh sb="66" eb="68">
      <t>シセツ</t>
    </rPh>
    <rPh sb="68" eb="71">
      <t>ロウキュウカ</t>
    </rPh>
    <rPh sb="72" eb="74">
      <t>モンダイ</t>
    </rPh>
    <rPh sb="75" eb="76">
      <t>カカ</t>
    </rPh>
    <rPh sb="80" eb="82">
      <t>ジョウキョウ</t>
    </rPh>
    <rPh sb="89" eb="91">
      <t>ヘイセイ</t>
    </rPh>
    <rPh sb="93" eb="95">
      <t>ネンド</t>
    </rPh>
    <rPh sb="96" eb="98">
      <t>サクテイ</t>
    </rPh>
    <rPh sb="100" eb="102">
      <t>コウキョウ</t>
    </rPh>
    <rPh sb="102" eb="104">
      <t>シセツ</t>
    </rPh>
    <rPh sb="104" eb="105">
      <t>トウ</t>
    </rPh>
    <rPh sb="105" eb="111">
      <t>ソウゴウカンリケイカク</t>
    </rPh>
    <rPh sb="116" eb="119">
      <t>ロウキュウカ</t>
    </rPh>
    <rPh sb="121" eb="123">
      <t>シセツ</t>
    </rPh>
    <rPh sb="124" eb="127">
      <t>シュウヤクカ</t>
    </rPh>
    <rPh sb="128" eb="131">
      <t>フクゴウカ</t>
    </rPh>
    <rPh sb="132" eb="134">
      <t>ジョキャク</t>
    </rPh>
    <rPh sb="135" eb="136">
      <t>スス</t>
    </rPh>
    <rPh sb="140" eb="143">
      <t>ホウコウセイ</t>
    </rPh>
    <rPh sb="144" eb="145">
      <t>サダ</t>
    </rPh>
    <rPh sb="150" eb="152">
      <t>シセツ</t>
    </rPh>
    <rPh sb="153" eb="155">
      <t>コウシン</t>
    </rPh>
    <rPh sb="155" eb="156">
      <t>トウ</t>
    </rPh>
    <rPh sb="159" eb="161">
      <t>ユウケイ</t>
    </rPh>
    <rPh sb="161" eb="163">
      <t>コテイ</t>
    </rPh>
    <rPh sb="163" eb="165">
      <t>シサン</t>
    </rPh>
    <rPh sb="165" eb="167">
      <t>ゲンカ</t>
    </rPh>
    <rPh sb="167" eb="169">
      <t>ショウキャク</t>
    </rPh>
    <rPh sb="169" eb="170">
      <t>リツ</t>
    </rPh>
    <rPh sb="171" eb="173">
      <t>ジョウショウ</t>
    </rPh>
    <rPh sb="174" eb="176">
      <t>ヨクセイ</t>
    </rPh>
    <rPh sb="182" eb="184">
      <t>イッポウ</t>
    </rPh>
    <rPh sb="186" eb="188">
      <t>シセツ</t>
    </rPh>
    <rPh sb="189" eb="191">
      <t>コウシン</t>
    </rPh>
    <rPh sb="191" eb="192">
      <t>トウ</t>
    </rPh>
    <rPh sb="202" eb="203">
      <t>サ</t>
    </rPh>
    <rPh sb="208" eb="209">
      <t>クワ</t>
    </rPh>
    <rPh sb="212" eb="213">
      <t>シン</t>
    </rPh>
    <rPh sb="215" eb="217">
      <t>ショリ</t>
    </rPh>
    <rPh sb="217" eb="219">
      <t>シセツ</t>
    </rPh>
    <rPh sb="219" eb="221">
      <t>ケンセツ</t>
    </rPh>
    <rPh sb="221" eb="223">
      <t>ジギョウ</t>
    </rPh>
    <rPh sb="224" eb="225">
      <t>トモナ</t>
    </rPh>
    <rPh sb="226" eb="229">
      <t>フタンキン</t>
    </rPh>
    <rPh sb="230" eb="231">
      <t>ゾウ</t>
    </rPh>
    <rPh sb="233" eb="247">
      <t>ホテイエキフキンテツドウコウカカセイビジギョウ</t>
    </rPh>
    <rPh sb="248" eb="262">
      <t>ホテイエキヒガシフクゴウコウキョウシセツセイビジギョウ</t>
    </rPh>
    <rPh sb="265" eb="267">
      <t>オオガタ</t>
    </rPh>
    <rPh sb="267" eb="269">
      <t>ジギョウ</t>
    </rPh>
    <rPh sb="270" eb="272">
      <t>ジッシ</t>
    </rPh>
    <rPh sb="273" eb="274">
      <t>トモナ</t>
    </rPh>
    <rPh sb="278" eb="280">
      <t>ザイゲン</t>
    </rPh>
    <rPh sb="283" eb="285">
      <t>タガク</t>
    </rPh>
    <rPh sb="286" eb="289">
      <t>チホウサイ</t>
    </rPh>
    <rPh sb="289" eb="291">
      <t>ハッコウ</t>
    </rPh>
    <rPh sb="292" eb="294">
      <t>ミコ</t>
    </rPh>
    <rPh sb="302" eb="308">
      <t>ショウライフタンヒリツ</t>
    </rPh>
    <rPh sb="313" eb="315">
      <t>コンゴ</t>
    </rPh>
    <rPh sb="316" eb="318">
      <t>ジョウショウ</t>
    </rPh>
    <rPh sb="319" eb="321">
      <t>ミコ</t>
    </rPh>
    <phoneticPr fontId="2"/>
  </si>
  <si>
    <t>　類似団体と比較すると、将来負担比率は同程度だが実質公債費比率が低いことから、これまで将来負担を考慮し、地方債の発行を抑制してきた取組の結果が表れている。今後は、大型事業の実施に伴い、その財源として多額の地方債発行が見込まれるため、交付税措置のある地方債を有効に活用しながら、将来負担比率、実質公債費比率が過度に上昇しないよう、計画的な財政運営に努める必要がある。</t>
    <rPh sb="1" eb="3">
      <t>ルイジ</t>
    </rPh>
    <rPh sb="3" eb="5">
      <t>ダンタイ</t>
    </rPh>
    <rPh sb="6" eb="8">
      <t>ヒカク</t>
    </rPh>
    <rPh sb="12" eb="14">
      <t>ショウライ</t>
    </rPh>
    <rPh sb="14" eb="16">
      <t>フタン</t>
    </rPh>
    <rPh sb="16" eb="18">
      <t>ヒリツ</t>
    </rPh>
    <rPh sb="19" eb="22">
      <t>ドウテイド</t>
    </rPh>
    <rPh sb="24" eb="26">
      <t>ジッシツ</t>
    </rPh>
    <rPh sb="26" eb="29">
      <t>コウサイヒ</t>
    </rPh>
    <rPh sb="29" eb="31">
      <t>ヒリツ</t>
    </rPh>
    <rPh sb="32" eb="33">
      <t>ヒク</t>
    </rPh>
    <rPh sb="43" eb="45">
      <t>ショウライ</t>
    </rPh>
    <rPh sb="45" eb="47">
      <t>フタン</t>
    </rPh>
    <rPh sb="48" eb="50">
      <t>コウリョ</t>
    </rPh>
    <rPh sb="52" eb="55">
      <t>チホウサイ</t>
    </rPh>
    <rPh sb="56" eb="58">
      <t>ハッコウ</t>
    </rPh>
    <rPh sb="59" eb="61">
      <t>ヨクセイ</t>
    </rPh>
    <rPh sb="65" eb="67">
      <t>トリクミ</t>
    </rPh>
    <rPh sb="68" eb="70">
      <t>ケッカ</t>
    </rPh>
    <rPh sb="71" eb="72">
      <t>アラワ</t>
    </rPh>
    <rPh sb="77" eb="79">
      <t>コンゴ</t>
    </rPh>
    <rPh sb="81" eb="83">
      <t>オオガタ</t>
    </rPh>
    <rPh sb="83" eb="85">
      <t>ジギョウ</t>
    </rPh>
    <rPh sb="86" eb="88">
      <t>ジッシ</t>
    </rPh>
    <rPh sb="89" eb="90">
      <t>トモナ</t>
    </rPh>
    <rPh sb="94" eb="96">
      <t>ザイゲン</t>
    </rPh>
    <rPh sb="99" eb="101">
      <t>タガク</t>
    </rPh>
    <rPh sb="102" eb="107">
      <t>チホウサイハッコウ</t>
    </rPh>
    <rPh sb="108" eb="110">
      <t>ミコ</t>
    </rPh>
    <rPh sb="116" eb="119">
      <t>コウフゼイ</t>
    </rPh>
    <rPh sb="119" eb="121">
      <t>ソチ</t>
    </rPh>
    <rPh sb="124" eb="127">
      <t>チホウサイ</t>
    </rPh>
    <rPh sb="128" eb="130">
      <t>ユウコウ</t>
    </rPh>
    <rPh sb="131" eb="133">
      <t>カツヨウ</t>
    </rPh>
    <rPh sb="138" eb="144">
      <t>ショウライフタンヒリツ</t>
    </rPh>
    <rPh sb="145" eb="152">
      <t>ジッシツコウサイヒヒリツ</t>
    </rPh>
    <rPh sb="153" eb="155">
      <t>カド</t>
    </rPh>
    <rPh sb="156" eb="158">
      <t>ジョウショウ</t>
    </rPh>
    <rPh sb="164" eb="167">
      <t>ケイカクテキ</t>
    </rPh>
    <rPh sb="168" eb="170">
      <t>ザイセイ</t>
    </rPh>
    <rPh sb="170" eb="172">
      <t>ウンエイ</t>
    </rPh>
    <rPh sb="173" eb="174">
      <t>ツト</t>
    </rPh>
    <rPh sb="176" eb="178">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</si>
</sst>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xf numFmtId="187" fontId="1" fillId="6" borderId="188" xfId="17" applyNumberFormat="1" applyFont="1" applyFill="1" applyBorder="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66255</c:v>
                </c:pt>
                <c:pt idx="1">
                  <c:v>54227</c:v>
                </c:pt>
                <c:pt idx="2">
                  <c:v>57295</c:v>
                </c:pt>
                <c:pt idx="3">
                  <c:v>54110</c:v>
                </c:pt>
                <c:pt idx="4">
                  <c:v>54684</c:v>
                </c:pt>
              </c:numCache>
            </c:numRef>
          </c:val>
          <c:smooth val="0"/>
          <c:extLst>
            <c:ext xmlns:c16="http://schemas.microsoft.com/office/drawing/2014/chart" uri="{C3380CC4-5D6E-409C-BE32-E72D297353CC}">
              <c16:uniqueId val="{00000000-A85F-438B-BF56-7C16263915C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37096</c:v>
                </c:pt>
                <c:pt idx="1">
                  <c:v>25875</c:v>
                </c:pt>
                <c:pt idx="2">
                  <c:v>26102</c:v>
                </c:pt>
                <c:pt idx="3">
                  <c:v>56551</c:v>
                </c:pt>
                <c:pt idx="4">
                  <c:v>30680</c:v>
                </c:pt>
              </c:numCache>
            </c:numRef>
          </c:val>
          <c:smooth val="0"/>
          <c:extLst>
            <c:ext xmlns:c16="http://schemas.microsoft.com/office/drawing/2014/chart" uri="{C3380CC4-5D6E-409C-BE32-E72D297353CC}">
              <c16:uniqueId val="{00000001-A85F-438B-BF56-7C16263915C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6.1</c:v>
                </c:pt>
                <c:pt idx="1">
                  <c:v>5.91</c:v>
                </c:pt>
                <c:pt idx="2">
                  <c:v>4.76</c:v>
                </c:pt>
                <c:pt idx="3">
                  <c:v>5.24</c:v>
                </c:pt>
                <c:pt idx="4">
                  <c:v>5.03</c:v>
                </c:pt>
              </c:numCache>
            </c:numRef>
          </c:val>
          <c:extLst>
            <c:ext xmlns:c16="http://schemas.microsoft.com/office/drawing/2014/chart" uri="{C3380CC4-5D6E-409C-BE32-E72D297353CC}">
              <c16:uniqueId val="{00000000-19D3-4D85-B6D3-F97942DACC4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12.02</c:v>
                </c:pt>
                <c:pt idx="1">
                  <c:v>15.54</c:v>
                </c:pt>
                <c:pt idx="2">
                  <c:v>15.39</c:v>
                </c:pt>
                <c:pt idx="3">
                  <c:v>13.21</c:v>
                </c:pt>
                <c:pt idx="4">
                  <c:v>5.87</c:v>
                </c:pt>
              </c:numCache>
            </c:numRef>
          </c:val>
          <c:extLst>
            <c:ext xmlns:c16="http://schemas.microsoft.com/office/drawing/2014/chart" uri="{C3380CC4-5D6E-409C-BE32-E72D297353CC}">
              <c16:uniqueId val="{00000001-19D3-4D85-B6D3-F97942DACC4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-1.22</c:v>
                </c:pt>
                <c:pt idx="1">
                  <c:v>3.93</c:v>
                </c:pt>
                <c:pt idx="2">
                  <c:v>-1.33</c:v>
                </c:pt>
                <c:pt idx="3">
                  <c:v>-1.31</c:v>
                </c:pt>
                <c:pt idx="4">
                  <c:v>-7.34</c:v>
                </c:pt>
              </c:numCache>
            </c:numRef>
          </c:val>
          <c:smooth val="0"/>
          <c:extLst>
            <c:ext xmlns:c16="http://schemas.microsoft.com/office/drawing/2014/chart" uri="{C3380CC4-5D6E-409C-BE32-E72D297353CC}">
              <c16:uniqueId val="{00000002-19D3-4D85-B6D3-F97942DACC4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0</c:v>
                </c:pt>
                <c:pt idx="7">
                  <c:v>0</c:v>
                </c:pt>
                <c:pt idx="8">
                  <c:v>0</c:v>
                </c:pt>
                <c:pt idx="9">
                  <c:v>0</c:v>
                </c:pt>
              </c:numCache>
            </c:numRef>
          </c:val>
          <c:extLst>
            <c:ext xmlns:c16="http://schemas.microsoft.com/office/drawing/2014/chart" uri="{C3380CC4-5D6E-409C-BE32-E72D297353CC}">
              <c16:uniqueId val="{00000000-4197-4F29-9C82-3CC48D14F4B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197-4F29-9C82-3CC48D14F4B6}"/>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4197-4F29-9C82-3CC48D14F4B6}"/>
            </c:ext>
          </c:extLst>
        </c:ser>
        <c:ser>
          <c:idx val="3"/>
          <c:order val="3"/>
          <c:tx>
            <c:strRef>
              <c:f>データシート!$A$30</c:f>
              <c:strCache>
                <c:ptCount val="1"/>
                <c:pt idx="0">
                  <c:v>尾張都市計画事業江南布袋南部土地区画整理事業特別会計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4197-4F29-9C82-3CC48D14F4B6}"/>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4197-4F29-9C82-3CC48D14F4B6}"/>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0.03</c:v>
                </c:pt>
                <c:pt idx="2">
                  <c:v>#N/A</c:v>
                </c:pt>
                <c:pt idx="3">
                  <c:v>0.02</c:v>
                </c:pt>
                <c:pt idx="4">
                  <c:v>#N/A</c:v>
                </c:pt>
                <c:pt idx="5">
                  <c:v>0.04</c:v>
                </c:pt>
                <c:pt idx="6">
                  <c:v>#N/A</c:v>
                </c:pt>
                <c:pt idx="7">
                  <c:v>0.03</c:v>
                </c:pt>
                <c:pt idx="8">
                  <c:v>#N/A</c:v>
                </c:pt>
                <c:pt idx="9">
                  <c:v>0.04</c:v>
                </c:pt>
              </c:numCache>
            </c:numRef>
          </c:val>
          <c:extLst>
            <c:ext xmlns:c16="http://schemas.microsoft.com/office/drawing/2014/chart" uri="{C3380CC4-5D6E-409C-BE32-E72D297353CC}">
              <c16:uniqueId val="{00000005-4197-4F29-9C82-3CC48D14F4B6}"/>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3.83</c:v>
                </c:pt>
                <c:pt idx="2">
                  <c:v>#N/A</c:v>
                </c:pt>
                <c:pt idx="3">
                  <c:v>3.38</c:v>
                </c:pt>
                <c:pt idx="4">
                  <c:v>#N/A</c:v>
                </c:pt>
                <c:pt idx="5">
                  <c:v>3.48</c:v>
                </c:pt>
                <c:pt idx="6">
                  <c:v>#N/A</c:v>
                </c:pt>
                <c:pt idx="7">
                  <c:v>3.71</c:v>
                </c:pt>
                <c:pt idx="8">
                  <c:v>#N/A</c:v>
                </c:pt>
                <c:pt idx="9">
                  <c:v>0.46</c:v>
                </c:pt>
              </c:numCache>
            </c:numRef>
          </c:val>
          <c:extLst>
            <c:ext xmlns:c16="http://schemas.microsoft.com/office/drawing/2014/chart" uri="{C3380CC4-5D6E-409C-BE32-E72D297353CC}">
              <c16:uniqueId val="{00000006-4197-4F29-9C82-3CC48D14F4B6}"/>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0.83</c:v>
                </c:pt>
                <c:pt idx="2">
                  <c:v>#N/A</c:v>
                </c:pt>
                <c:pt idx="3">
                  <c:v>0.54</c:v>
                </c:pt>
                <c:pt idx="4">
                  <c:v>#N/A</c:v>
                </c:pt>
                <c:pt idx="5">
                  <c:v>1.82</c:v>
                </c:pt>
                <c:pt idx="6">
                  <c:v>#N/A</c:v>
                </c:pt>
                <c:pt idx="7">
                  <c:v>2.19</c:v>
                </c:pt>
                <c:pt idx="8">
                  <c:v>#N/A</c:v>
                </c:pt>
                <c:pt idx="9">
                  <c:v>1.1299999999999999</c:v>
                </c:pt>
              </c:numCache>
            </c:numRef>
          </c:val>
          <c:extLst>
            <c:ext xmlns:c16="http://schemas.microsoft.com/office/drawing/2014/chart" uri="{C3380CC4-5D6E-409C-BE32-E72D297353CC}">
              <c16:uniqueId val="{00000007-4197-4F29-9C82-3CC48D14F4B6}"/>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6.1</c:v>
                </c:pt>
                <c:pt idx="2">
                  <c:v>#N/A</c:v>
                </c:pt>
                <c:pt idx="3">
                  <c:v>5.9</c:v>
                </c:pt>
                <c:pt idx="4">
                  <c:v>#N/A</c:v>
                </c:pt>
                <c:pt idx="5">
                  <c:v>4.76</c:v>
                </c:pt>
                <c:pt idx="6">
                  <c:v>#N/A</c:v>
                </c:pt>
                <c:pt idx="7">
                  <c:v>5.24</c:v>
                </c:pt>
                <c:pt idx="8">
                  <c:v>#N/A</c:v>
                </c:pt>
                <c:pt idx="9">
                  <c:v>5.0199999999999996</c:v>
                </c:pt>
              </c:numCache>
            </c:numRef>
          </c:val>
          <c:extLst>
            <c:ext xmlns:c16="http://schemas.microsoft.com/office/drawing/2014/chart" uri="{C3380CC4-5D6E-409C-BE32-E72D297353CC}">
              <c16:uniqueId val="{00000008-4197-4F29-9C82-3CC48D14F4B6}"/>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6.75</c:v>
                </c:pt>
                <c:pt idx="2">
                  <c:v>#N/A</c:v>
                </c:pt>
                <c:pt idx="3">
                  <c:v>7.38</c:v>
                </c:pt>
                <c:pt idx="4">
                  <c:v>#N/A</c:v>
                </c:pt>
                <c:pt idx="5">
                  <c:v>7.83</c:v>
                </c:pt>
                <c:pt idx="6">
                  <c:v>#N/A</c:v>
                </c:pt>
                <c:pt idx="7">
                  <c:v>7.39</c:v>
                </c:pt>
                <c:pt idx="8">
                  <c:v>#N/A</c:v>
                </c:pt>
                <c:pt idx="9">
                  <c:v>6.7</c:v>
                </c:pt>
              </c:numCache>
            </c:numRef>
          </c:val>
          <c:extLst>
            <c:ext xmlns:c16="http://schemas.microsoft.com/office/drawing/2014/chart" uri="{C3380CC4-5D6E-409C-BE32-E72D297353CC}">
              <c16:uniqueId val="{00000009-4197-4F29-9C82-3CC48D14F4B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2423</c:v>
                </c:pt>
                <c:pt idx="5">
                  <c:v>2370</c:v>
                </c:pt>
                <c:pt idx="8">
                  <c:v>2417</c:v>
                </c:pt>
                <c:pt idx="11">
                  <c:v>2510</c:v>
                </c:pt>
                <c:pt idx="14">
                  <c:v>2498</c:v>
                </c:pt>
              </c:numCache>
            </c:numRef>
          </c:val>
          <c:extLst>
            <c:ext xmlns:c16="http://schemas.microsoft.com/office/drawing/2014/chart" uri="{C3380CC4-5D6E-409C-BE32-E72D297353CC}">
              <c16:uniqueId val="{00000000-77CF-496C-965B-DD746AD881E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7CF-496C-965B-DD746AD881E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77CF-496C-965B-DD746AD881E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121</c:v>
                </c:pt>
                <c:pt idx="3">
                  <c:v>119</c:v>
                </c:pt>
                <c:pt idx="6">
                  <c:v>119</c:v>
                </c:pt>
                <c:pt idx="9">
                  <c:v>117</c:v>
                </c:pt>
                <c:pt idx="12">
                  <c:v>117</c:v>
                </c:pt>
              </c:numCache>
            </c:numRef>
          </c:val>
          <c:extLst>
            <c:ext xmlns:c16="http://schemas.microsoft.com/office/drawing/2014/chart" uri="{C3380CC4-5D6E-409C-BE32-E72D297353CC}">
              <c16:uniqueId val="{00000003-77CF-496C-965B-DD746AD881E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526</c:v>
                </c:pt>
                <c:pt idx="3">
                  <c:v>654</c:v>
                </c:pt>
                <c:pt idx="6">
                  <c:v>635</c:v>
                </c:pt>
                <c:pt idx="9">
                  <c:v>641</c:v>
                </c:pt>
                <c:pt idx="12">
                  <c:v>656</c:v>
                </c:pt>
              </c:numCache>
            </c:numRef>
          </c:val>
          <c:extLst>
            <c:ext xmlns:c16="http://schemas.microsoft.com/office/drawing/2014/chart" uri="{C3380CC4-5D6E-409C-BE32-E72D297353CC}">
              <c16:uniqueId val="{00000004-77CF-496C-965B-DD746AD881E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7CF-496C-965B-DD746AD881E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7CF-496C-965B-DD746AD881E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2433</c:v>
                </c:pt>
                <c:pt idx="3">
                  <c:v>2260</c:v>
                </c:pt>
                <c:pt idx="6">
                  <c:v>2384</c:v>
                </c:pt>
                <c:pt idx="9">
                  <c:v>2402</c:v>
                </c:pt>
                <c:pt idx="12">
                  <c:v>2403</c:v>
                </c:pt>
              </c:numCache>
            </c:numRef>
          </c:val>
          <c:extLst>
            <c:ext xmlns:c16="http://schemas.microsoft.com/office/drawing/2014/chart" uri="{C3380CC4-5D6E-409C-BE32-E72D297353CC}">
              <c16:uniqueId val="{00000007-77CF-496C-965B-DD746AD881E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657</c:v>
                </c:pt>
                <c:pt idx="2">
                  <c:v>#N/A</c:v>
                </c:pt>
                <c:pt idx="3">
                  <c:v>#N/A</c:v>
                </c:pt>
                <c:pt idx="4">
                  <c:v>663</c:v>
                </c:pt>
                <c:pt idx="5">
                  <c:v>#N/A</c:v>
                </c:pt>
                <c:pt idx="6">
                  <c:v>#N/A</c:v>
                </c:pt>
                <c:pt idx="7">
                  <c:v>721</c:v>
                </c:pt>
                <c:pt idx="8">
                  <c:v>#N/A</c:v>
                </c:pt>
                <c:pt idx="9">
                  <c:v>#N/A</c:v>
                </c:pt>
                <c:pt idx="10">
                  <c:v>650</c:v>
                </c:pt>
                <c:pt idx="11">
                  <c:v>#N/A</c:v>
                </c:pt>
                <c:pt idx="12">
                  <c:v>#N/A</c:v>
                </c:pt>
                <c:pt idx="13">
                  <c:v>678</c:v>
                </c:pt>
                <c:pt idx="14">
                  <c:v>#N/A</c:v>
                </c:pt>
              </c:numCache>
            </c:numRef>
          </c:val>
          <c:smooth val="0"/>
          <c:extLst>
            <c:ext xmlns:c16="http://schemas.microsoft.com/office/drawing/2014/chart" uri="{C3380CC4-5D6E-409C-BE32-E72D297353CC}">
              <c16:uniqueId val="{00000008-77CF-496C-965B-DD746AD881E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23438</c:v>
                </c:pt>
                <c:pt idx="5">
                  <c:v>23745</c:v>
                </c:pt>
                <c:pt idx="8">
                  <c:v>23663</c:v>
                </c:pt>
                <c:pt idx="11">
                  <c:v>23633</c:v>
                </c:pt>
                <c:pt idx="14">
                  <c:v>24041</c:v>
                </c:pt>
              </c:numCache>
            </c:numRef>
          </c:val>
          <c:extLst>
            <c:ext xmlns:c16="http://schemas.microsoft.com/office/drawing/2014/chart" uri="{C3380CC4-5D6E-409C-BE32-E72D297353CC}">
              <c16:uniqueId val="{00000000-39A7-4146-BF91-5CEB8BF79C6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5840</c:v>
                </c:pt>
                <c:pt idx="5">
                  <c:v>6243</c:v>
                </c:pt>
                <c:pt idx="8">
                  <c:v>6604</c:v>
                </c:pt>
                <c:pt idx="11">
                  <c:v>6975</c:v>
                </c:pt>
                <c:pt idx="14">
                  <c:v>7048</c:v>
                </c:pt>
              </c:numCache>
            </c:numRef>
          </c:val>
          <c:extLst>
            <c:ext xmlns:c16="http://schemas.microsoft.com/office/drawing/2014/chart" uri="{C3380CC4-5D6E-409C-BE32-E72D297353CC}">
              <c16:uniqueId val="{00000001-39A7-4146-BF91-5CEB8BF79C6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3010</c:v>
                </c:pt>
                <c:pt idx="5">
                  <c:v>4101</c:v>
                </c:pt>
                <c:pt idx="8">
                  <c:v>4247</c:v>
                </c:pt>
                <c:pt idx="11">
                  <c:v>4086</c:v>
                </c:pt>
                <c:pt idx="14">
                  <c:v>3683</c:v>
                </c:pt>
              </c:numCache>
            </c:numRef>
          </c:val>
          <c:extLst>
            <c:ext xmlns:c16="http://schemas.microsoft.com/office/drawing/2014/chart" uri="{C3380CC4-5D6E-409C-BE32-E72D297353CC}">
              <c16:uniqueId val="{00000002-39A7-4146-BF91-5CEB8BF79C6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9A7-4146-BF91-5CEB8BF79C6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9A7-4146-BF91-5CEB8BF79C6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9A7-4146-BF91-5CEB8BF79C6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3871</c:v>
                </c:pt>
                <c:pt idx="3">
                  <c:v>3838</c:v>
                </c:pt>
                <c:pt idx="6">
                  <c:v>3496</c:v>
                </c:pt>
                <c:pt idx="9">
                  <c:v>3525</c:v>
                </c:pt>
                <c:pt idx="12">
                  <c:v>3592</c:v>
                </c:pt>
              </c:numCache>
            </c:numRef>
          </c:val>
          <c:extLst>
            <c:ext xmlns:c16="http://schemas.microsoft.com/office/drawing/2014/chart" uri="{C3380CC4-5D6E-409C-BE32-E72D297353CC}">
              <c16:uniqueId val="{00000006-39A7-4146-BF91-5CEB8BF79C6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733</c:v>
                </c:pt>
                <c:pt idx="3">
                  <c:v>617</c:v>
                </c:pt>
                <c:pt idx="6">
                  <c:v>503</c:v>
                </c:pt>
                <c:pt idx="9">
                  <c:v>390</c:v>
                </c:pt>
                <c:pt idx="12">
                  <c:v>276</c:v>
                </c:pt>
              </c:numCache>
            </c:numRef>
          </c:val>
          <c:extLst>
            <c:ext xmlns:c16="http://schemas.microsoft.com/office/drawing/2014/chart" uri="{C3380CC4-5D6E-409C-BE32-E72D297353CC}">
              <c16:uniqueId val="{00000007-39A7-4146-BF91-5CEB8BF79C6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8170</c:v>
                </c:pt>
                <c:pt idx="3">
                  <c:v>8959</c:v>
                </c:pt>
                <c:pt idx="6">
                  <c:v>9592</c:v>
                </c:pt>
                <c:pt idx="9">
                  <c:v>10242</c:v>
                </c:pt>
                <c:pt idx="12">
                  <c:v>10348</c:v>
                </c:pt>
              </c:numCache>
            </c:numRef>
          </c:val>
          <c:extLst>
            <c:ext xmlns:c16="http://schemas.microsoft.com/office/drawing/2014/chart" uri="{C3380CC4-5D6E-409C-BE32-E72D297353CC}">
              <c16:uniqueId val="{00000008-39A7-4146-BF91-5CEB8BF79C6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1111</c:v>
                </c:pt>
                <c:pt idx="3">
                  <c:v>988</c:v>
                </c:pt>
                <c:pt idx="6">
                  <c:v>864</c:v>
                </c:pt>
                <c:pt idx="9">
                  <c:v>741</c:v>
                </c:pt>
                <c:pt idx="12">
                  <c:v>618</c:v>
                </c:pt>
              </c:numCache>
            </c:numRef>
          </c:val>
          <c:extLst>
            <c:ext xmlns:c16="http://schemas.microsoft.com/office/drawing/2014/chart" uri="{C3380CC4-5D6E-409C-BE32-E72D297353CC}">
              <c16:uniqueId val="{00000009-39A7-4146-BF91-5CEB8BF79C6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23788</c:v>
                </c:pt>
                <c:pt idx="3">
                  <c:v>23846</c:v>
                </c:pt>
                <c:pt idx="6">
                  <c:v>23270</c:v>
                </c:pt>
                <c:pt idx="9">
                  <c:v>24531</c:v>
                </c:pt>
                <c:pt idx="12">
                  <c:v>24444</c:v>
                </c:pt>
              </c:numCache>
            </c:numRef>
          </c:val>
          <c:extLst>
            <c:ext xmlns:c16="http://schemas.microsoft.com/office/drawing/2014/chart" uri="{C3380CC4-5D6E-409C-BE32-E72D297353CC}">
              <c16:uniqueId val="{0000000A-39A7-4146-BF91-5CEB8BF79C6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5385</c:v>
                </c:pt>
                <c:pt idx="2">
                  <c:v>#N/A</c:v>
                </c:pt>
                <c:pt idx="3">
                  <c:v>#N/A</c:v>
                </c:pt>
                <c:pt idx="4">
                  <c:v>4158</c:v>
                </c:pt>
                <c:pt idx="5">
                  <c:v>#N/A</c:v>
                </c:pt>
                <c:pt idx="6">
                  <c:v>#N/A</c:v>
                </c:pt>
                <c:pt idx="7">
                  <c:v>3211</c:v>
                </c:pt>
                <c:pt idx="8">
                  <c:v>#N/A</c:v>
                </c:pt>
                <c:pt idx="9">
                  <c:v>#N/A</c:v>
                </c:pt>
                <c:pt idx="10">
                  <c:v>4735</c:v>
                </c:pt>
                <c:pt idx="11">
                  <c:v>#N/A</c:v>
                </c:pt>
                <c:pt idx="12">
                  <c:v>#N/A</c:v>
                </c:pt>
                <c:pt idx="13">
                  <c:v>4506</c:v>
                </c:pt>
                <c:pt idx="14">
                  <c:v>#N/A</c:v>
                </c:pt>
              </c:numCache>
            </c:numRef>
          </c:val>
          <c:smooth val="0"/>
          <c:extLst>
            <c:ext xmlns:c16="http://schemas.microsoft.com/office/drawing/2014/chart" uri="{C3380CC4-5D6E-409C-BE32-E72D297353CC}">
              <c16:uniqueId val="{0000000B-39A7-4146-BF91-5CEB8BF79C6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2740</c:v>
                </c:pt>
                <c:pt idx="1">
                  <c:v>2398</c:v>
                </c:pt>
                <c:pt idx="2">
                  <c:v>1079</c:v>
                </c:pt>
              </c:numCache>
            </c:numRef>
          </c:val>
          <c:extLst>
            <c:ext xmlns:c16="http://schemas.microsoft.com/office/drawing/2014/chart" uri="{C3380CC4-5D6E-409C-BE32-E72D297353CC}">
              <c16:uniqueId val="{00000000-0637-4816-8237-DCE8788016D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0637-4816-8237-DCE8788016D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1124</c:v>
                </c:pt>
                <c:pt idx="1">
                  <c:v>1163</c:v>
                </c:pt>
                <c:pt idx="2">
                  <c:v>1409</c:v>
                </c:pt>
              </c:numCache>
            </c:numRef>
          </c:val>
          <c:extLst>
            <c:ext xmlns:c16="http://schemas.microsoft.com/office/drawing/2014/chart" uri="{C3380CC4-5D6E-409C-BE32-E72D297353CC}">
              <c16:uniqueId val="{00000002-0637-4816-8237-DCE8788016D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{96AB3740-3F30-4144-BF66-0EF6413C2597}</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91B7-42E8-B218-7BF4F6DE153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{2FF0EF52-E6AC-4082-AB1B-EA87390CFF60}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1B7-42E8-B218-7BF4F6DE153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{A6E7B995-F918-45B5-ADEB-1DF7107DFD6B}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1B7-42E8-B218-7BF4F6DE153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{0831A9A0-7C1D-4794-ADE9-98C1E25F6A72}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1B7-42E8-B218-7BF4F6DE153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{6F70B394-10EE-4D59-9A57-5DD78004F09A}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1B7-42E8-B218-7BF4F6DE153F}"/>
                </c:ext>
              </c:extLst>
            </c:dLbl>
            <c:dLbl>
              <c:idx val="8"/>
              <c:layout/>
              <c:tx>
                <c:strRef>
                  <c:f>公会計指標分析・財政指標組合せ分析表!$BX$50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{EA622F31-DE2B-4649-84C7-1E521A0CBF62}</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91B7-42E8-B218-7BF4F6DE153F}"/>
                </c:ext>
              </c:extLst>
            </c:dLbl>
            <c:dLbl>
              <c:idx val="16"/>
              <c:layout/>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{5228D30C-11CE-42AB-9C11-CEDE45C2A816}</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91B7-42E8-B218-7BF4F6DE153F}"/>
                </c:ext>
              </c:extLst>
            </c:dLbl>
            <c:dLbl>
              <c:idx val="24"/>
              <c:layout/>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{AF1E96B6-7ED8-411D-B970-41639E26DCAA}</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91B7-42E8-B218-7BF4F6DE153F}"/>
                </c:ext>
              </c:extLst>
            </c:dLbl>
            <c:dLbl>
              <c:idx val="32"/>
              <c:layout/>
              <c:tx>
                <c:strRef>
                  <c:f>公会計指標分析・財政指標組合せ分析表!$CV$50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{78B9A6DB-C725-4E05-8E07-DCFBD45D50CB}</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91B7-42E8-B218-7BF4F6DE153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66.099999999999994</c:v>
                </c:pt>
                <c:pt idx="16">
                  <c:v>67.7</c:v>
                </c:pt>
                <c:pt idx="24">
                  <c:v>67.8</c:v>
                </c:pt>
                <c:pt idx="32">
                  <c:v>69</c:v>
                </c:pt>
              </c:numCache>
            </c:numRef>
          </c:xVal>
          <c:yVal>
            <c:numRef>
              <c:f>公会計指標分析・財政指標組合せ分析表!$BP$51:$DC$51</c:f>
              <c:numCache>
                <c:formatCode>#,##0.0;"▲ "#,##0.0</c:formatCode>
                <c:ptCount val="40"/>
                <c:pt idx="8">
                  <c:v>25.9</c:v>
                </c:pt>
                <c:pt idx="16">
                  <c:v>20.100000000000001</c:v>
                </c:pt>
                <c:pt idx="24">
                  <c:v>29.1</c:v>
                </c:pt>
                <c:pt idx="32">
                  <c:v>27.4</c:v>
                </c:pt>
              </c:numCache>
            </c:numRef>
          </c:yVal>
          <c:smooth val="0"/>
          <c:extLst>
            <c:ext xmlns:c16="http://schemas.microsoft.com/office/drawing/2014/chart" uri="{C3380CC4-5D6E-409C-BE32-E72D297353CC}">
              <c16:uniqueId val="{00000009-91B7-42E8-B218-7BF4F6DE153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{39B9A0CE-50E0-4CC4-B441-B584144052EC}</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91B7-42E8-B218-7BF4F6DE153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{93AA9D83-A110-40B1-9F10-C524804C97B6}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1B7-42E8-B218-7BF4F6DE153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{2C0723CE-B3DC-4039-8DC5-A58C102539E3}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1B7-42E8-B218-7BF4F6DE153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{0AA75F36-732C-4B01-9616-5F6799F6F448}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1B7-42E8-B218-7BF4F6DE153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{FFC56ECF-1E12-4A5C-92AF-8388DFB0085D}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1B7-42E8-B218-7BF4F6DE153F}"/>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{AD26BE5A-B7B4-49DA-BC5B-F9E4DBB0C379}</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91B7-42E8-B218-7BF4F6DE153F}"/>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{31A4B806-0FE5-42A2-AF4F-D6C9C526260D}</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91B7-42E8-B218-7BF4F6DE153F}"/>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{D43A104F-9880-4F4C-BD21-485EBA4A5CB2}</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91B7-42E8-B218-7BF4F6DE153F}"/>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{58E75F92-DFDF-4AC6-83D0-4EC4D177F237}</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91B7-42E8-B218-7BF4F6DE153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55.2</c:v>
                </c:pt>
                <c:pt idx="16">
                  <c:v>57.2</c:v>
                </c:pt>
                <c:pt idx="24">
                  <c:v>58.5</c:v>
                </c:pt>
                <c:pt idx="32">
                  <c:v>59.9</c:v>
                </c:pt>
              </c:numCache>
            </c:numRef>
          </c:xVal>
          <c:yVal>
            <c:numRef>
              <c:f>公会計指標分析・財政指標組合せ分析表!$BP$55:$DC$55</c:f>
              <c:numCache>
                <c:formatCode>#,##0.0;"▲ "#,##0.0</c:formatCode>
                <c:ptCount val="40"/>
                <c:pt idx="8">
                  <c:v>37.299999999999997</c:v>
                </c:pt>
                <c:pt idx="16">
                  <c:v>33.1</c:v>
                </c:pt>
                <c:pt idx="24">
                  <c:v>31.3</c:v>
                </c:pt>
                <c:pt idx="32">
                  <c:v>25.3</c:v>
                </c:pt>
              </c:numCache>
            </c:numRef>
          </c:yVal>
          <c:smooth val="0"/>
          <c:extLst>
            <c:ext xmlns:c16="http://schemas.microsoft.com/office/drawing/2014/chart" uri="{C3380CC4-5D6E-409C-BE32-E72D297353CC}">
              <c16:uniqueId val="{00000013-91B7-42E8-B218-7BF4F6DE153F}"/>
            </c:ext>
          </c:extLst>
        </c:ser>
        <c:dLbls>
          <c:showLegendKey val="0"/>
          <c:showVal val="1"/>
          <c:showCatName val="0"/>
          <c:showSerName val="0"/>
          <c:showPercent val="0"/>
          <c:showBubbleSize val="0"/>
        </c:dLbls>
        <c:axId val="46179840"/>
        <c:axId val="46181760"/>
      </c:scatterChart>
      <c:valAx>
        <c:axId val="46179840"/>
        <c:scaling>
          <c:orientation val="minMax"/>
          <c:max val="71"/>
          <c:min val="5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1"/>
          <c:min val="1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{AB490FCA-C2CE-40F9-B09D-864EE7B1CD0A}</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5414-43C0-BB55-81B83CE551C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{8C329CA1-98D7-4BD3-B82D-177FEDDE03AA}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414-43C0-BB55-81B83CE551C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{BF1A8F72-37DE-40F6-BD26-E524F4F00024}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414-43C0-BB55-81B83CE551C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{10B69B07-49A8-42F8-B472-95B827D3D58B}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414-43C0-BB55-81B83CE551C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{C16ACB65-F1E1-4B7D-A9D2-AA7911EBCDA8}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414-43C0-BB55-81B83CE551C6}"/>
                </c:ext>
              </c:extLst>
            </c:dLbl>
            <c:dLbl>
              <c:idx val="8"/>
              <c:layout>
                <c:manualLayout>
                  <c:x val="0"/>
                  <c:y val="1.9369384488190798E-3"/>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{15AED9A4-A96B-47FB-9768-00F3820089ED}</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5414-43C0-BB55-81B83CE551C6}"/>
                </c:ext>
              </c:extLst>
            </c:dLbl>
            <c:dLbl>
              <c:idx val="16"/>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{D793F583-4EAE-47B7-A8C9-ED505A411B2F}</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5414-43C0-BB55-81B83CE551C6}"/>
                </c:ext>
              </c:extLst>
            </c:dLbl>
            <c:dLbl>
              <c:idx val="24"/>
              <c:layout>
                <c:manualLayout>
                  <c:x val="0"/>
                  <c:y val="-4.1030010815757442E-4"/>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{1618DDD4-8523-4868-9D39-CB3274723B75}</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5414-43C0-BB55-81B83CE551C6}"/>
                </c:ext>
              </c:extLst>
            </c:dLbl>
            <c:dLbl>
              <c:idx val="32"/>
              <c:layout>
                <c:manualLayout>
                  <c:x val="0"/>
                  <c:y val="-1.5257821217379713E-3"/>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{EB40B559-9BDE-465E-A409-37861FDF4005}</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5414-43C0-BB55-81B83CE551C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4.4000000000000004</c:v>
                </c:pt>
                <c:pt idx="8">
                  <c:v>4.2</c:v>
                </c:pt>
                <c:pt idx="16">
                  <c:v>4.3</c:v>
                </c:pt>
                <c:pt idx="24">
                  <c:v>4.2</c:v>
                </c:pt>
                <c:pt idx="32">
                  <c:v>4.2</c:v>
                </c:pt>
              </c:numCache>
            </c:numRef>
          </c:xVal>
          <c:yVal>
            <c:numRef>
              <c:f>公会計指標分析・財政指標組合せ分析表!$BP$73:$DC$73</c:f>
              <c:numCache>
                <c:formatCode>#,##0.0;"▲ "#,##0.0</c:formatCode>
                <c:ptCount val="40"/>
                <c:pt idx="0">
                  <c:v>35.1</c:v>
                </c:pt>
                <c:pt idx="8">
                  <c:v>25.9</c:v>
                </c:pt>
                <c:pt idx="16">
                  <c:v>20.100000000000001</c:v>
                </c:pt>
                <c:pt idx="24">
                  <c:v>29.1</c:v>
                </c:pt>
                <c:pt idx="32">
                  <c:v>27.4</c:v>
                </c:pt>
              </c:numCache>
            </c:numRef>
          </c:yVal>
          <c:smooth val="0"/>
          <c:extLst>
            <c:ext xmlns:c16="http://schemas.microsoft.com/office/drawing/2014/chart" uri="{C3380CC4-5D6E-409C-BE32-E72D297353CC}">
              <c16:uniqueId val="{00000009-5414-43C0-BB55-81B83CE551C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{8F70BBC2-E864-4F82-90F7-76242940C6C9}</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5414-43C0-BB55-81B83CE551C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{09A2A3E5-FE44-48F6-9912-C1A19B329C25}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414-43C0-BB55-81B83CE551C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{E54AB51F-1EFB-4FA6-94D6-AB7E0EBEFCAC}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414-43C0-BB55-81B83CE551C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{81C78970-5689-4958-AB01-3F623CC1F2AE}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414-43C0-BB55-81B83CE551C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{B5F137D1-1113-492B-8F1C-7B1A50077CE6}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414-43C0-BB55-81B83CE551C6}"/>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{537B1BB3-A58D-4453-896A-EBCC82EF493E}</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5414-43C0-BB55-81B83CE551C6}"/>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{4CB0BA6C-45FD-489E-A528-34D4AA5CC807}</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5414-43C0-BB55-81B83CE551C6}"/>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{3C150075-8561-450F-A02F-5EE2E2572C97}</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5414-43C0-BB55-81B83CE551C6}"/>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{1AE6567C-7888-4960-8A5B-DCDBF65DA68C}</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5414-43C0-BB55-81B83CE551C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8.8000000000000007</c:v>
                </c:pt>
                <c:pt idx="8">
                  <c:v>7.8</c:v>
                </c:pt>
                <c:pt idx="16">
                  <c:v>7.5</c:v>
                </c:pt>
                <c:pt idx="24">
                  <c:v>7.2</c:v>
                </c:pt>
                <c:pt idx="32">
                  <c:v>6.9</c:v>
                </c:pt>
              </c:numCache>
            </c:numRef>
          </c:xVal>
          <c:yVal>
            <c:numRef>
              <c:f>公会計指標分析・財政指標組合せ分析表!$BP$77:$DC$77</c:f>
              <c:numCache>
                <c:formatCode>#,##0.0;"▲ "#,##0.0</c:formatCode>
                <c:ptCount val="40"/>
                <c:pt idx="0">
                  <c:v>45.9</c:v>
                </c:pt>
                <c:pt idx="8">
                  <c:v>37.299999999999997</c:v>
                </c:pt>
                <c:pt idx="16">
                  <c:v>33.1</c:v>
                </c:pt>
                <c:pt idx="24">
                  <c:v>31.3</c:v>
                </c:pt>
                <c:pt idx="32">
                  <c:v>25.3</c:v>
                </c:pt>
              </c:numCache>
            </c:numRef>
          </c:yVal>
          <c:smooth val="0"/>
          <c:extLst>
            <c:ext xmlns:c16="http://schemas.microsoft.com/office/drawing/2014/chart" uri="{C3380CC4-5D6E-409C-BE32-E72D297353CC}">
              <c16:uniqueId val="{00000013-5414-43C0-BB55-81B83CE551C6}"/>
            </c:ext>
          </c:extLst>
        </c:ser>
        <c:dLbls>
          <c:showLegendKey val="0"/>
          <c:showVal val="1"/>
          <c:showCatName val="0"/>
          <c:showSerName val="0"/>
          <c:showPercent val="0"/>
          <c:showBubbleSize val="0"/>
        </c:dLbls>
        <c:axId val="84219776"/>
        <c:axId val="84234240"/>
      </c:scatterChart>
      <c:valAx>
        <c:axId val="84219776"/>
        <c:scaling>
          <c:orientation val="minMax"/>
          <c:max val="9.1999999999999993"/>
          <c:min val="3.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1"/>
          <c:min val="1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愛知県江南市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平成</a:t>
          </a:r>
          <a:r>
            <a:rPr kumimoji="1" lang="en-US" altLang="ja-JP" sz="1400">
              <a:solidFill>
                <a:sysClr val="windowText" lastClr="000000"/>
              </a:solidFill>
              <a:latin typeface="ＭＳ ゴシック" pitchFamily="49" charset="-128"/>
              <a:ea typeface="ＭＳ ゴシック" pitchFamily="49" charset="-128"/>
            </a:rPr>
            <a:t>30</a:t>
          </a:r>
          <a:r>
            <a:rPr kumimoji="1" lang="ja-JP" altLang="en-US" sz="1400">
              <a:solidFill>
                <a:sysClr val="windowText" lastClr="000000"/>
              </a:solidFill>
              <a:latin typeface="ＭＳ ゴシック" pitchFamily="49" charset="-128"/>
              <a:ea typeface="ＭＳ ゴシック" pitchFamily="49" charset="-128"/>
            </a:rPr>
            <a:t>年度の元利償還金は前年度と比べ、</a:t>
          </a:r>
          <a:r>
            <a:rPr kumimoji="1" lang="en-US" altLang="ja-JP" sz="1400">
              <a:solidFill>
                <a:sysClr val="windowText" lastClr="000000"/>
              </a:solidFill>
              <a:latin typeface="ＭＳ ゴシック" pitchFamily="49" charset="-128"/>
              <a:ea typeface="ＭＳ ゴシック" pitchFamily="49" charset="-128"/>
            </a:rPr>
            <a:t>1</a:t>
          </a:r>
          <a:r>
            <a:rPr kumimoji="1" lang="ja-JP" altLang="en-US" sz="1400">
              <a:solidFill>
                <a:sysClr val="windowText" lastClr="000000"/>
              </a:solidFill>
              <a:latin typeface="ＭＳ ゴシック" pitchFamily="49" charset="-128"/>
              <a:ea typeface="ＭＳ ゴシック" pitchFamily="49" charset="-128"/>
            </a:rPr>
            <a:t>百万円増加しているが、標準財政規模の増加等により、実質公債費比率は変わらなかった。</a:t>
          </a:r>
        </a:p>
        <a:p>
          <a:r>
            <a:rPr kumimoji="1" lang="ja-JP" altLang="en-US" sz="1400">
              <a:solidFill>
                <a:srgbClr val="FF0000"/>
              </a:solidFill>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しかし、今後は布袋駅付近鉄道高架化整備事業、布袋駅東複合公共施設整備事業や新ごみ処理施設建設事業などの大型事業が予定されており、多額の地方債発行に伴う元利償還金等及び実質公債費比率の増加が見込まれるため、今後も交付税措置のある地方債を有効に活用しながら、健全な財政運営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減債基金は利用していない。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愛知県江南市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平成</a:t>
          </a:r>
          <a:r>
            <a:rPr kumimoji="1" lang="en-US" altLang="ja-JP" sz="1400">
              <a:solidFill>
                <a:sysClr val="windowText" lastClr="000000"/>
              </a:solidFill>
              <a:latin typeface="ＭＳ ゴシック" pitchFamily="49" charset="-128"/>
              <a:ea typeface="ＭＳ ゴシック" pitchFamily="49" charset="-128"/>
            </a:rPr>
            <a:t>30</a:t>
          </a:r>
          <a:r>
            <a:rPr kumimoji="1" lang="ja-JP" altLang="en-US" sz="1400">
              <a:solidFill>
                <a:sysClr val="windowText" lastClr="000000"/>
              </a:solidFill>
              <a:latin typeface="ＭＳ ゴシック" pitchFamily="49" charset="-128"/>
              <a:ea typeface="ＭＳ ゴシック" pitchFamily="49" charset="-128"/>
            </a:rPr>
            <a:t>年度の地方債の現在高は、新規発行地方債を償還額が上回ったことから</a:t>
          </a:r>
          <a:r>
            <a:rPr kumimoji="1" lang="en-US" altLang="ja-JP" sz="1400">
              <a:solidFill>
                <a:sysClr val="windowText" lastClr="000000"/>
              </a:solidFill>
              <a:latin typeface="ＭＳ ゴシック" pitchFamily="49" charset="-128"/>
              <a:ea typeface="ＭＳ ゴシック" pitchFamily="49" charset="-128"/>
            </a:rPr>
            <a:t>87</a:t>
          </a:r>
          <a:r>
            <a:rPr kumimoji="1" lang="ja-JP" altLang="en-US" sz="1400">
              <a:solidFill>
                <a:sysClr val="windowText" lastClr="000000"/>
              </a:solidFill>
              <a:latin typeface="ＭＳ ゴシック" pitchFamily="49" charset="-128"/>
              <a:ea typeface="ＭＳ ゴシック" pitchFamily="49" charset="-128"/>
            </a:rPr>
            <a:t>百万円減少した。</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　また、臨時財政対策債の償還額が増加したことにより基準財政需要額算入見込額が増加し、将来負担比率は</a:t>
          </a:r>
          <a:r>
            <a:rPr kumimoji="1" lang="en-US" altLang="ja-JP" sz="1400">
              <a:solidFill>
                <a:sysClr val="windowText" lastClr="000000"/>
              </a:solidFill>
              <a:latin typeface="ＭＳ ゴシック" pitchFamily="49" charset="-128"/>
              <a:ea typeface="ＭＳ ゴシック" pitchFamily="49" charset="-128"/>
            </a:rPr>
            <a:t>1.7</a:t>
          </a:r>
          <a:r>
            <a:rPr kumimoji="1" lang="ja-JP" altLang="en-US" sz="1400">
              <a:solidFill>
                <a:sysClr val="windowText" lastClr="000000"/>
              </a:solidFill>
              <a:latin typeface="ＭＳ ゴシック" pitchFamily="49" charset="-128"/>
              <a:ea typeface="ＭＳ ゴシック" pitchFamily="49" charset="-128"/>
            </a:rPr>
            <a:t>ポイント減少し</a:t>
          </a:r>
          <a:r>
            <a:rPr kumimoji="1" lang="en-US" altLang="ja-JP" sz="1400">
              <a:solidFill>
                <a:sysClr val="windowText" lastClr="000000"/>
              </a:solidFill>
              <a:latin typeface="ＭＳ ゴシック" pitchFamily="49" charset="-128"/>
              <a:ea typeface="ＭＳ ゴシック" pitchFamily="49" charset="-128"/>
            </a:rPr>
            <a:t>27.4</a:t>
          </a:r>
          <a:r>
            <a:rPr kumimoji="1" lang="ja-JP" altLang="en-US" sz="1400">
              <a:solidFill>
                <a:sysClr val="windowText" lastClr="000000"/>
              </a:solidFill>
              <a:latin typeface="ＭＳ ゴシック" pitchFamily="49" charset="-128"/>
              <a:ea typeface="ＭＳ ゴシック" pitchFamily="49" charset="-128"/>
            </a:rPr>
            <a:t>％となった。</a:t>
          </a:r>
        </a:p>
        <a:p>
          <a:r>
            <a:rPr kumimoji="1" lang="ja-JP" altLang="en-US" sz="1400">
              <a:solidFill>
                <a:sysClr val="windowText" lastClr="000000"/>
              </a:solidFill>
              <a:latin typeface="ＭＳ ゴシック" pitchFamily="49" charset="-128"/>
              <a:ea typeface="ＭＳ ゴシック" pitchFamily="49" charset="-128"/>
            </a:rPr>
            <a:t>　しかし、今後は布袋駅付近鉄道高架化整備事業、布袋駅東複合公共施設整備や新ごみ処理施設建設事業などの大型事業が予定されており、多額の地方債発行等が見込まれるため、交付税算入のある地方債を有効に活用しながら、将来負担が過度に上昇しないよう、計画的な財政運営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愛知県江南市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新たにごみ処理施設建設事業等基金を設置し</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百万円を積み立て、また、今後の施設更新に備えるために公共施設整備事業基金に</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百万円を積み立てた一方、布袋駅東複合公共施設の用地取得に</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506</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百万円、小中学校の空調設備整備に</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732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百万円取り崩したこと等により、基金全体では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1,073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百万円の減少となった。</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財政調整基金については、多額の経費を要する大型事業を見込み必要な額を確保するため、標準財政規模の</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％を基準としてきたが、平成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年度に多額の取崩しが必要となり基金残高が大幅に減少したため、業務のスリム化や未来につながる取捨選択を行い、より効果的かつ効率的な行政運営の継続に努める。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特定目的基金については、平成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年度に新たにごみ処理施設建設事業等基金を設置したが、今後も基金積立の目的を明確にするよう努める。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公共施設整備事業基金：公共施設整備事業の推進</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ごみ処理施設建設事業等基金：ごみ処理施設建設事業等の推進</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国際交流事業基金：国際交流の推進</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都市基盤整備事業基金：都市基盤整備の振興</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教育文化振興基金：教育文化の振興</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新図書館建設事業等基金：新図書館建設事業等の推進</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横田教育文化事業基金：教育文化の振興</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ふるさと応援事業基金：ふるさと応援事業の推進</a:t>
          </a: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児童用図書の整備等のため教育文化振興基金から</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百万円取り崩した一方、新たにごみ処理施設建設事業等基金を設置し</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百万円を積み立て、また、今後の施設更新に備えるために公共施設整備事業基金に</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百万円を積み立てたこと等により、その他特定目的基金全体では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246</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百万円の増加となった。</a:t>
          </a: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公共施設の老朽化による更新等に備え、財政状況を勘案しながら可能な額を公共施設整備事業基金へ積み立てるとともに、新ごみ処理施設の建設等にかかる経費についても、ごみ処理施設建設事業等基金への積み立てを行う。</a:t>
          </a: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布袋駅東複合公共施設の用地取得に</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506</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百万円、小中学校の空調設備整備に</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732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百万円取り崩したこと等により、</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1,319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百万円の減少となった。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財政調整基金の残高は、標準財政規模の</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％程度となるように努める。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減債基金は利用していない。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愛知県江南市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100,639
98,810
30.20
29,910,822
27,894,505
922,954
18,364,701
24,444,144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27.4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[ 69.0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panose="020B0600070205080204" pitchFamily="50" charset="-128"/>
              <a:ea typeface="ＭＳ Ｐゴシック" panose="020B0600070205080204" pitchFamily="50" charset="-128"/>
            </a:rPr>
            <a:t>　有形固定資産減価償却率は</a:t>
          </a:r>
          <a:r>
            <a:rPr kumimoji="1" lang="en-US" altLang="ja-JP" sz="900">
              <a:latin typeface="ＭＳ Ｐゴシック" panose="020B0600070205080204" pitchFamily="50" charset="-128"/>
              <a:ea typeface="ＭＳ Ｐゴシック" panose="020B0600070205080204" pitchFamily="50" charset="-128"/>
            </a:rPr>
            <a:t>69.0</a:t>
          </a:r>
          <a:r>
            <a:rPr kumimoji="1" lang="ja-JP" altLang="en-US" sz="900">
              <a:latin typeface="ＭＳ Ｐゴシック" panose="020B0600070205080204" pitchFamily="50" charset="-128"/>
              <a:ea typeface="ＭＳ Ｐゴシック" panose="020B0600070205080204" pitchFamily="50" charset="-128"/>
            </a:rPr>
            <a:t>％で、類似団体内での順位は、</a:t>
          </a:r>
          <a:r>
            <a:rPr kumimoji="1" lang="en-US" altLang="ja-JP" sz="900">
              <a:latin typeface="ＭＳ Ｐゴシック" panose="020B0600070205080204" pitchFamily="50" charset="-128"/>
              <a:ea typeface="ＭＳ Ｐゴシック" panose="020B0600070205080204" pitchFamily="50" charset="-128"/>
            </a:rPr>
            <a:t>82</a:t>
          </a:r>
          <a:r>
            <a:rPr kumimoji="1" lang="ja-JP" altLang="en-US" sz="900">
              <a:latin typeface="ＭＳ Ｐゴシック" panose="020B0600070205080204" pitchFamily="50" charset="-128"/>
              <a:ea typeface="ＭＳ Ｐゴシック" panose="020B0600070205080204" pitchFamily="50" charset="-128"/>
            </a:rPr>
            <a:t>団体中、</a:t>
          </a:r>
          <a:r>
            <a:rPr kumimoji="1" lang="en-US" altLang="ja-JP" sz="900">
              <a:latin typeface="ＭＳ Ｐゴシック" panose="020B0600070205080204" pitchFamily="50" charset="-128"/>
              <a:ea typeface="ＭＳ Ｐゴシック" panose="020B0600070205080204" pitchFamily="50" charset="-128"/>
            </a:rPr>
            <a:t>7</a:t>
          </a:r>
          <a:r>
            <a:rPr kumimoji="1" lang="ja-JP" altLang="en-US" sz="900">
              <a:latin typeface="ＭＳ Ｐゴシック" panose="020B0600070205080204" pitchFamily="50" charset="-128"/>
              <a:ea typeface="ＭＳ Ｐゴシック" panose="020B0600070205080204" pitchFamily="50" charset="-128"/>
            </a:rPr>
            <a:t>位となっており、全国平均の</a:t>
          </a:r>
          <a:r>
            <a:rPr kumimoji="1" lang="en-US" altLang="ja-JP" sz="900">
              <a:latin typeface="ＭＳ Ｐゴシック" panose="020B0600070205080204" pitchFamily="50" charset="-128"/>
              <a:ea typeface="ＭＳ Ｐゴシック" panose="020B0600070205080204" pitchFamily="50" charset="-128"/>
            </a:rPr>
            <a:t>60.3</a:t>
          </a:r>
          <a:r>
            <a:rPr kumimoji="1" lang="ja-JP" altLang="en-US" sz="900">
              <a:latin typeface="ＭＳ Ｐゴシック" panose="020B0600070205080204" pitchFamily="50" charset="-128"/>
              <a:ea typeface="ＭＳ Ｐゴシック" panose="020B0600070205080204" pitchFamily="50" charset="-128"/>
            </a:rPr>
            <a:t>％、愛知県平均の</a:t>
          </a:r>
          <a:r>
            <a:rPr kumimoji="1" lang="en-US" altLang="ja-JP" sz="900">
              <a:latin typeface="ＭＳ Ｐゴシック" panose="020B0600070205080204" pitchFamily="50" charset="-128"/>
              <a:ea typeface="ＭＳ Ｐゴシック" panose="020B0600070205080204" pitchFamily="50" charset="-128"/>
            </a:rPr>
            <a:t>63.8</a:t>
          </a:r>
          <a:r>
            <a:rPr kumimoji="1" lang="ja-JP" altLang="en-US" sz="900">
              <a:latin typeface="ＭＳ Ｐゴシック" panose="020B0600070205080204" pitchFamily="50" charset="-128"/>
              <a:ea typeface="ＭＳ Ｐゴシック" panose="020B0600070205080204" pitchFamily="50" charset="-128"/>
            </a:rPr>
            <a:t>％を上回っている。これは、本市が所有する公共施設が昭和</a:t>
          </a:r>
          <a:r>
            <a:rPr kumimoji="1" lang="en-US" altLang="ja-JP" sz="900">
              <a:latin typeface="ＭＳ Ｐゴシック" panose="020B0600070205080204" pitchFamily="50" charset="-128"/>
              <a:ea typeface="ＭＳ Ｐゴシック" panose="020B0600070205080204" pitchFamily="50" charset="-128"/>
            </a:rPr>
            <a:t>40</a:t>
          </a:r>
          <a:r>
            <a:rPr kumimoji="1" lang="ja-JP" altLang="en-US" sz="900">
              <a:latin typeface="ＭＳ Ｐゴシック" panose="020B0600070205080204" pitchFamily="50" charset="-128"/>
              <a:ea typeface="ＭＳ Ｐゴシック" panose="020B0600070205080204" pitchFamily="50" charset="-128"/>
            </a:rPr>
            <a:t>年代から</a:t>
          </a:r>
          <a:r>
            <a:rPr kumimoji="1" lang="en-US" altLang="ja-JP" sz="900">
              <a:latin typeface="ＭＳ Ｐゴシック" panose="020B0600070205080204" pitchFamily="50" charset="-128"/>
              <a:ea typeface="ＭＳ Ｐゴシック" panose="020B0600070205080204" pitchFamily="50" charset="-128"/>
            </a:rPr>
            <a:t>50</a:t>
          </a:r>
          <a:r>
            <a:rPr kumimoji="1" lang="ja-JP" altLang="en-US" sz="900">
              <a:latin typeface="ＭＳ Ｐゴシック" panose="020B0600070205080204" pitchFamily="50" charset="-128"/>
              <a:ea typeface="ＭＳ Ｐゴシック" panose="020B0600070205080204" pitchFamily="50" charset="-128"/>
            </a:rPr>
            <a:t>年代にかけて集中的に整備されており、建築後</a:t>
          </a:r>
          <a:r>
            <a:rPr kumimoji="1" lang="en-US" altLang="ja-JP" sz="900">
              <a:latin typeface="ＭＳ Ｐゴシック" panose="020B0600070205080204" pitchFamily="50" charset="-128"/>
              <a:ea typeface="ＭＳ Ｐゴシック" panose="020B0600070205080204" pitchFamily="50" charset="-128"/>
            </a:rPr>
            <a:t>30</a:t>
          </a:r>
          <a:r>
            <a:rPr kumimoji="1" lang="ja-JP" altLang="en-US" sz="900">
              <a:latin typeface="ＭＳ Ｐゴシック" panose="020B0600070205080204" pitchFamily="50" charset="-128"/>
              <a:ea typeface="ＭＳ Ｐゴシック" panose="020B0600070205080204" pitchFamily="50" charset="-128"/>
            </a:rPr>
            <a:t>年以上経過したものが全体の</a:t>
          </a:r>
          <a:r>
            <a:rPr kumimoji="1" lang="en-US" altLang="ja-JP" sz="900">
              <a:latin typeface="ＭＳ Ｐゴシック" panose="020B0600070205080204" pitchFamily="50" charset="-128"/>
              <a:ea typeface="ＭＳ Ｐゴシック" panose="020B0600070205080204" pitchFamily="50" charset="-128"/>
            </a:rPr>
            <a:t>8</a:t>
          </a:r>
          <a:r>
            <a:rPr kumimoji="1" lang="ja-JP" altLang="en-US" sz="900">
              <a:latin typeface="ＭＳ Ｐゴシック" panose="020B0600070205080204" pitchFamily="50" charset="-128"/>
              <a:ea typeface="ＭＳ Ｐゴシック" panose="020B0600070205080204" pitchFamily="50" charset="-128"/>
            </a:rPr>
            <a:t>割を占めていることが要因となっている。</a:t>
          </a:r>
          <a:endParaRPr kumimoji="1" lang="en-US" altLang="ja-JP" sz="900">
            <a:latin typeface="ＭＳ Ｐゴシック" panose="020B0600070205080204" pitchFamily="50" charset="-128"/>
            <a:ea typeface="ＭＳ Ｐゴシック" panose="020B0600070205080204" pitchFamily="50" charset="-128"/>
          </a:endParaRPr>
        </a:p>
        <a:p>
          <a:r>
            <a:rPr kumimoji="1" lang="ja-JP" altLang="en-US" sz="900">
              <a:latin typeface="ＭＳ Ｐゴシック" panose="020B0600070205080204" pitchFamily="50" charset="-128"/>
              <a:ea typeface="ＭＳ Ｐゴシック" panose="020B0600070205080204" pitchFamily="50" charset="-128"/>
            </a:rPr>
            <a:t>　公共施設等総合管理計画では、公共施設等の更新費用不足額の約</a:t>
          </a:r>
          <a:r>
            <a:rPr kumimoji="1" lang="en-US" altLang="ja-JP" sz="900">
              <a:latin typeface="ＭＳ Ｐゴシック" panose="020B0600070205080204" pitchFamily="50" charset="-128"/>
              <a:ea typeface="ＭＳ Ｐゴシック" panose="020B0600070205080204" pitchFamily="50" charset="-128"/>
            </a:rPr>
            <a:t>304</a:t>
          </a:r>
          <a:r>
            <a:rPr kumimoji="1" lang="ja-JP" altLang="en-US" sz="900">
              <a:latin typeface="ＭＳ Ｐゴシック" panose="020B0600070205080204" pitchFamily="50" charset="-128"/>
              <a:ea typeface="ＭＳ Ｐゴシック" panose="020B0600070205080204" pitchFamily="50" charset="-128"/>
            </a:rPr>
            <a:t>億円（総延床面積の</a:t>
          </a:r>
          <a:r>
            <a:rPr kumimoji="1" lang="en-US" altLang="ja-JP" sz="900">
              <a:latin typeface="ＭＳ Ｐゴシック" panose="020B0600070205080204" pitchFamily="50" charset="-128"/>
              <a:ea typeface="ＭＳ Ｐゴシック" panose="020B0600070205080204" pitchFamily="50" charset="-128"/>
            </a:rPr>
            <a:t>15</a:t>
          </a:r>
          <a:r>
            <a:rPr kumimoji="1" lang="ja-JP" altLang="en-US" sz="900">
              <a:latin typeface="ＭＳ Ｐゴシック" panose="020B0600070205080204" pitchFamily="50" charset="-128"/>
              <a:ea typeface="ＭＳ Ｐゴシック" panose="020B0600070205080204" pitchFamily="50" charset="-128"/>
            </a:rPr>
            <a:t>％相当）を縮減する目標を掲げており、その目標にむけ、施設保有量の適正化、施設の長寿命化、施設更新の優先順位付けなどの方針を定めた個別施設計画を随時策定・更新し、計画に基づいた取り組みを進めることにより改善を図っていく。</a:t>
          </a:r>
          <a:endParaRPr kumimoji="1" lang="en-US" altLang="ja-JP" sz="9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42726</xdr:rowOff>
    </xdr:from>
    <xdr:to>
      <xdr:col>23</xdr:col>
      <xdr:colOff>85090</xdr:colOff>
      <xdr:row>34</xdr:row>
      <xdr:rowOff>42363</xdr:rowOff>
    </xdr:to>
    <xdr:cxnSp macro="">
      <xdr:nvCxnSpPr>
        <xdr:cNvPr id="66" name="直線コネクタ 65"/>
        <xdr:cNvCxnSpPr/>
      </xdr:nvCxnSpPr>
      <xdr:spPr>
        <a:xfrm flipV="1">
          <a:off x="4760595" y="5443401"/>
          <a:ext cx="1270" cy="1199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46190</xdr:rowOff>
    </xdr:from>
    <xdr:ext cx="405111" cy="259045"/>
    <xdr:sp macro="" textlink="">
      <xdr:nvSpPr>
        <xdr:cNvPr id="67" name="有形固定資産減価償却率最小値テキスト"/>
        <xdr:cNvSpPr txBox="1"/>
      </xdr:nvSpPr>
      <xdr:spPr>
        <a:xfrm>
          <a:off x="4813300" y="6647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42363</xdr:rowOff>
    </xdr:from>
    <xdr:to>
      <xdr:col>23</xdr:col>
      <xdr:colOff>174625</xdr:colOff>
      <xdr:row>34</xdr:row>
      <xdr:rowOff>42363</xdr:rowOff>
    </xdr:to>
    <xdr:cxnSp macro="">
      <xdr:nvCxnSpPr>
        <xdr:cNvPr id="68" name="直線コネクタ 67"/>
        <xdr:cNvCxnSpPr/>
      </xdr:nvCxnSpPr>
      <xdr:spPr>
        <a:xfrm>
          <a:off x="4673600" y="6643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160853</xdr:rowOff>
    </xdr:from>
    <xdr:ext cx="405111" cy="259045"/>
    <xdr:sp macro="" textlink="">
      <xdr:nvSpPr>
        <xdr:cNvPr id="69" name="有形固定資産減価償却率最大値テキスト"/>
        <xdr:cNvSpPr txBox="1"/>
      </xdr:nvSpPr>
      <xdr:spPr>
        <a:xfrm>
          <a:off x="4813300" y="5218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42726</xdr:rowOff>
    </xdr:from>
    <xdr:to>
      <xdr:col>23</xdr:col>
      <xdr:colOff>174625</xdr:colOff>
      <xdr:row>27</xdr:row>
      <xdr:rowOff>42726</xdr:rowOff>
    </xdr:to>
    <xdr:cxnSp macro="">
      <xdr:nvCxnSpPr>
        <xdr:cNvPr id="70" name="直線コネクタ 69"/>
        <xdr:cNvCxnSpPr/>
      </xdr:nvCxnSpPr>
      <xdr:spPr>
        <a:xfrm>
          <a:off x="4673600" y="5443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65422</xdr:rowOff>
    </xdr:from>
    <xdr:ext cx="405111" cy="259045"/>
    <xdr:sp macro="" textlink="">
      <xdr:nvSpPr>
        <xdr:cNvPr id="71" name="有形固定資産減価償却率平均値テキスト"/>
        <xdr:cNvSpPr txBox="1"/>
      </xdr:nvSpPr>
      <xdr:spPr>
        <a:xfrm>
          <a:off x="4813300" y="5808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72" name="フローチャート: 判断 71"/>
        <xdr:cNvSpPr/>
      </xdr:nvSpPr>
      <xdr:spPr>
        <a:xfrm>
          <a:off x="47117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130175</xdr:rowOff>
    </xdr:from>
    <xdr:to>
      <xdr:col>19</xdr:col>
      <xdr:colOff>187325</xdr:colOff>
      <xdr:row>30</xdr:row>
      <xdr:rowOff>60325</xdr:rowOff>
    </xdr:to>
    <xdr:sp macro="" textlink="">
      <xdr:nvSpPr>
        <xdr:cNvPr id="73" name="フローチャート: 判断 72"/>
        <xdr:cNvSpPr/>
      </xdr:nvSpPr>
      <xdr:spPr>
        <a:xfrm>
          <a:off x="40005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170271</xdr:rowOff>
    </xdr:from>
    <xdr:to>
      <xdr:col>15</xdr:col>
      <xdr:colOff>187325</xdr:colOff>
      <xdr:row>30</xdr:row>
      <xdr:rowOff>100421</xdr:rowOff>
    </xdr:to>
    <xdr:sp macro="" textlink="">
      <xdr:nvSpPr>
        <xdr:cNvPr id="74" name="フローチャート: 判断 73"/>
        <xdr:cNvSpPr/>
      </xdr:nvSpPr>
      <xdr:spPr>
        <a:xfrm>
          <a:off x="3238500" y="591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60506</xdr:rowOff>
    </xdr:from>
    <xdr:to>
      <xdr:col>11</xdr:col>
      <xdr:colOff>187325</xdr:colOff>
      <xdr:row>30</xdr:row>
      <xdr:rowOff>162106</xdr:rowOff>
    </xdr:to>
    <xdr:sp macro="" textlink="">
      <xdr:nvSpPr>
        <xdr:cNvPr id="75" name="フローチャート: 判断 74"/>
        <xdr:cNvSpPr/>
      </xdr:nvSpPr>
      <xdr:spPr>
        <a:xfrm>
          <a:off x="2476500" y="597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149225</xdr:rowOff>
    </xdr:from>
    <xdr:to>
      <xdr:col>23</xdr:col>
      <xdr:colOff>136525</xdr:colOff>
      <xdr:row>28</xdr:row>
      <xdr:rowOff>79375</xdr:rowOff>
    </xdr:to>
    <xdr:sp macro="" textlink="">
      <xdr:nvSpPr>
        <xdr:cNvPr id="81" name="楕円 80"/>
        <xdr:cNvSpPr/>
      </xdr:nvSpPr>
      <xdr:spPr>
        <a:xfrm>
          <a:off x="4711700" y="554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652</xdr:rowOff>
    </xdr:from>
    <xdr:ext cx="405111" cy="259045"/>
    <xdr:sp macro="" textlink="">
      <xdr:nvSpPr>
        <xdr:cNvPr id="82" name="有形固定資産減価償却率該当値テキスト"/>
        <xdr:cNvSpPr txBox="1"/>
      </xdr:nvSpPr>
      <xdr:spPr>
        <a:xfrm>
          <a:off x="4813300" y="540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14786</xdr:rowOff>
    </xdr:from>
    <xdr:to>
      <xdr:col>19</xdr:col>
      <xdr:colOff>187325</xdr:colOff>
      <xdr:row>28</xdr:row>
      <xdr:rowOff>116386</xdr:rowOff>
    </xdr:to>
    <xdr:sp macro="" textlink="">
      <xdr:nvSpPr>
        <xdr:cNvPr id="83" name="楕円 82"/>
        <xdr:cNvSpPr/>
      </xdr:nvSpPr>
      <xdr:spPr>
        <a:xfrm>
          <a:off x="4000500" y="558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28575</xdr:rowOff>
    </xdr:from>
    <xdr:to>
      <xdr:col>23</xdr:col>
      <xdr:colOff>85725</xdr:colOff>
      <xdr:row>28</xdr:row>
      <xdr:rowOff>65586</xdr:rowOff>
    </xdr:to>
    <xdr:cxnSp macro="">
      <xdr:nvCxnSpPr>
        <xdr:cNvPr id="84" name="直線コネクタ 83"/>
        <xdr:cNvCxnSpPr/>
      </xdr:nvCxnSpPr>
      <xdr:spPr>
        <a:xfrm flipV="1">
          <a:off x="4051300" y="5600700"/>
          <a:ext cx="71120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17871</xdr:rowOff>
    </xdr:from>
    <xdr:to>
      <xdr:col>15</xdr:col>
      <xdr:colOff>187325</xdr:colOff>
      <xdr:row>28</xdr:row>
      <xdr:rowOff>119471</xdr:rowOff>
    </xdr:to>
    <xdr:sp macro="" textlink="">
      <xdr:nvSpPr>
        <xdr:cNvPr id="85" name="楕円 84"/>
        <xdr:cNvSpPr/>
      </xdr:nvSpPr>
      <xdr:spPr>
        <a:xfrm>
          <a:off x="3238500" y="558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65586</xdr:rowOff>
    </xdr:from>
    <xdr:to>
      <xdr:col>19</xdr:col>
      <xdr:colOff>136525</xdr:colOff>
      <xdr:row>28</xdr:row>
      <xdr:rowOff>68671</xdr:rowOff>
    </xdr:to>
    <xdr:cxnSp macro="">
      <xdr:nvCxnSpPr>
        <xdr:cNvPr id="86" name="直線コネクタ 85"/>
        <xdr:cNvCxnSpPr/>
      </xdr:nvCxnSpPr>
      <xdr:spPr>
        <a:xfrm flipV="1">
          <a:off x="3289300" y="5637711"/>
          <a:ext cx="762000" cy="3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67219</xdr:rowOff>
    </xdr:from>
    <xdr:to>
      <xdr:col>11</xdr:col>
      <xdr:colOff>187325</xdr:colOff>
      <xdr:row>28</xdr:row>
      <xdr:rowOff>168819</xdr:rowOff>
    </xdr:to>
    <xdr:sp macro="" textlink="">
      <xdr:nvSpPr>
        <xdr:cNvPr id="87" name="楕円 86"/>
        <xdr:cNvSpPr/>
      </xdr:nvSpPr>
      <xdr:spPr>
        <a:xfrm>
          <a:off x="2476500" y="5639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68671</xdr:rowOff>
    </xdr:from>
    <xdr:to>
      <xdr:col>15</xdr:col>
      <xdr:colOff>136525</xdr:colOff>
      <xdr:row>28</xdr:row>
      <xdr:rowOff>118019</xdr:rowOff>
    </xdr:to>
    <xdr:cxnSp macro="">
      <xdr:nvCxnSpPr>
        <xdr:cNvPr id="88" name="直線コネクタ 87"/>
        <xdr:cNvCxnSpPr/>
      </xdr:nvCxnSpPr>
      <xdr:spPr>
        <a:xfrm flipV="1">
          <a:off x="2527300" y="5640796"/>
          <a:ext cx="762000" cy="49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51452</xdr:rowOff>
    </xdr:from>
    <xdr:ext cx="405111" cy="259045"/>
    <xdr:sp macro="" textlink="">
      <xdr:nvSpPr>
        <xdr:cNvPr id="89" name="n_1aveValue有形固定資産減価償却率"/>
        <xdr:cNvSpPr txBox="1"/>
      </xdr:nvSpPr>
      <xdr:spPr>
        <a:xfrm>
          <a:off x="3836044" y="596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91548</xdr:rowOff>
    </xdr:from>
    <xdr:ext cx="405111" cy="259045"/>
    <xdr:sp macro="" textlink="">
      <xdr:nvSpPr>
        <xdr:cNvPr id="90" name="n_2aveValue有形固定資産減価償却率"/>
        <xdr:cNvSpPr txBox="1"/>
      </xdr:nvSpPr>
      <xdr:spPr>
        <a:xfrm>
          <a:off x="3086744" y="6006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153233</xdr:rowOff>
    </xdr:from>
    <xdr:ext cx="405111" cy="259045"/>
    <xdr:sp macro="" textlink="">
      <xdr:nvSpPr>
        <xdr:cNvPr id="91" name="n_3aveValue有形固定資産減価償却率"/>
        <xdr:cNvSpPr txBox="1"/>
      </xdr:nvSpPr>
      <xdr:spPr>
        <a:xfrm>
          <a:off x="2324744" y="6068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132913</xdr:rowOff>
    </xdr:from>
    <xdr:ext cx="405111" cy="259045"/>
    <xdr:sp macro="" textlink="">
      <xdr:nvSpPr>
        <xdr:cNvPr id="92" name="n_1mainValue有形固定資産減価償却率"/>
        <xdr:cNvSpPr txBox="1"/>
      </xdr:nvSpPr>
      <xdr:spPr>
        <a:xfrm>
          <a:off x="3836044" y="5362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135998</xdr:rowOff>
    </xdr:from>
    <xdr:ext cx="405111" cy="259045"/>
    <xdr:sp macro="" textlink="">
      <xdr:nvSpPr>
        <xdr:cNvPr id="93" name="n_2mainValue有形固定資産減価償却率"/>
        <xdr:cNvSpPr txBox="1"/>
      </xdr:nvSpPr>
      <xdr:spPr>
        <a:xfrm>
          <a:off x="3086744" y="5365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13896</xdr:rowOff>
    </xdr:from>
    <xdr:ext cx="405111" cy="259045"/>
    <xdr:sp macro="" textlink="">
      <xdr:nvSpPr>
        <xdr:cNvPr id="94" name="n_3mainValue有形固定資産減価償却率"/>
        <xdr:cNvSpPr txBox="1"/>
      </xdr:nvSpPr>
      <xdr:spPr>
        <a:xfrm>
          <a:off x="2324744" y="5414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[ 514.0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a:t>
          </a:r>
          <a:r>
            <a:rPr kumimoji="1" lang="en-US" altLang="ja-JP" sz="1100">
              <a:latin typeface="ＭＳ Ｐゴシック" panose="020B0600070205080204" pitchFamily="50" charset="-128"/>
              <a:ea typeface="ＭＳ Ｐゴシック" panose="020B0600070205080204" pitchFamily="50" charset="-128"/>
            </a:rPr>
            <a:t>514.0</a:t>
          </a:r>
          <a:r>
            <a:rPr kumimoji="1" lang="ja-JP" altLang="en-US" sz="1100">
              <a:latin typeface="ＭＳ Ｐゴシック" panose="020B0600070205080204" pitchFamily="50" charset="-128"/>
              <a:ea typeface="ＭＳ Ｐゴシック" panose="020B0600070205080204" pitchFamily="50" charset="-128"/>
            </a:rPr>
            <a:t>％で、類似団体内での順位は</a:t>
          </a:r>
          <a:r>
            <a:rPr kumimoji="1" lang="en-US" altLang="ja-JP" sz="1100">
              <a:latin typeface="ＭＳ Ｐゴシック" panose="020B0600070205080204" pitchFamily="50" charset="-128"/>
              <a:ea typeface="ＭＳ Ｐゴシック" panose="020B0600070205080204" pitchFamily="50" charset="-128"/>
            </a:rPr>
            <a:t>93</a:t>
          </a:r>
          <a:r>
            <a:rPr kumimoji="1" lang="ja-JP" altLang="en-US" sz="1100">
              <a:latin typeface="ＭＳ Ｐゴシック" panose="020B0600070205080204" pitchFamily="50" charset="-128"/>
              <a:ea typeface="ＭＳ Ｐゴシック" panose="020B0600070205080204" pitchFamily="50" charset="-128"/>
            </a:rPr>
            <a:t>団体中、</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位となっており、全国平均の</a:t>
          </a:r>
          <a:r>
            <a:rPr kumimoji="1" lang="en-US" altLang="ja-JP" sz="1100">
              <a:latin typeface="ＭＳ Ｐゴシック" panose="020B0600070205080204" pitchFamily="50" charset="-128"/>
              <a:ea typeface="ＭＳ Ｐゴシック" panose="020B0600070205080204" pitchFamily="50" charset="-128"/>
            </a:rPr>
            <a:t>635.6</a:t>
          </a:r>
          <a:r>
            <a:rPr kumimoji="1" lang="ja-JP" altLang="en-US" sz="1100">
              <a:latin typeface="ＭＳ Ｐゴシック" panose="020B0600070205080204" pitchFamily="50" charset="-128"/>
              <a:ea typeface="ＭＳ Ｐゴシック" panose="020B0600070205080204" pitchFamily="50" charset="-128"/>
            </a:rPr>
            <a:t>％を下回っている。また、愛知県平均の</a:t>
          </a:r>
          <a:r>
            <a:rPr kumimoji="1" lang="en-US" altLang="ja-JP" sz="1100">
              <a:latin typeface="ＭＳ Ｐゴシック" panose="020B0600070205080204" pitchFamily="50" charset="-128"/>
              <a:ea typeface="ＭＳ Ｐゴシック" panose="020B0600070205080204" pitchFamily="50" charset="-128"/>
            </a:rPr>
            <a:t>518.8</a:t>
          </a:r>
          <a:r>
            <a:rPr kumimoji="1" lang="ja-JP" altLang="en-US" sz="1100">
              <a:latin typeface="ＭＳ Ｐゴシック" panose="020B0600070205080204" pitchFamily="50" charset="-128"/>
              <a:ea typeface="ＭＳ Ｐゴシック" panose="020B0600070205080204" pitchFamily="50" charset="-128"/>
            </a:rPr>
            <a:t>％とほぼ同値となっている。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は布袋駅付近鉄道高架化整備事業、布袋駅東複合公共施設整備事業や、新ごみ処理施設建設事業などの大型事業に係る多額の地方債発行に伴い債務償還比率の上昇が見込まれるため、中長期的な視点から、収支のバランスのとれた、持続可能で健全な財政運営が行えるよう、歳入（自主財源）の確保に努めていく。</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8" name="テキスト ボックス 10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0" name="直線コネクタ 109"/>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1" name="テキスト ボックス 110"/>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2" name="直線コネクタ 111"/>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3" name="テキスト ボックス 112"/>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4" name="直線コネクタ 113"/>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5" name="テキスト ボックス 114"/>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6" name="直線コネクタ 115"/>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7" name="テキスト ボックス 116"/>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8" name="直線コネクタ 117"/>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9" name="テキスト ボックス 118"/>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1" name="テキスト ボックス 120"/>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10802</xdr:rowOff>
    </xdr:from>
    <xdr:to>
      <xdr:col>76</xdr:col>
      <xdr:colOff>21589</xdr:colOff>
      <xdr:row>34</xdr:row>
      <xdr:rowOff>151342</xdr:rowOff>
    </xdr:to>
    <xdr:cxnSp macro="">
      <xdr:nvCxnSpPr>
        <xdr:cNvPr id="123" name="直線コネクタ 122"/>
        <xdr:cNvCxnSpPr/>
      </xdr:nvCxnSpPr>
      <xdr:spPr>
        <a:xfrm flipV="1">
          <a:off x="14793595" y="5240027"/>
          <a:ext cx="1269" cy="1512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4"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5" name="直線コネクタ 124"/>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128929</xdr:rowOff>
    </xdr:from>
    <xdr:ext cx="560923" cy="259045"/>
    <xdr:sp macro="" textlink="">
      <xdr:nvSpPr>
        <xdr:cNvPr id="126" name="債務償還比率最大値テキスト"/>
        <xdr:cNvSpPr txBox="1"/>
      </xdr:nvSpPr>
      <xdr:spPr>
        <a:xfrm>
          <a:off x="14846300" y="501525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10802</xdr:rowOff>
    </xdr:from>
    <xdr:to>
      <xdr:col>76</xdr:col>
      <xdr:colOff>111125</xdr:colOff>
      <xdr:row>26</xdr:row>
      <xdr:rowOff>10802</xdr:rowOff>
    </xdr:to>
    <xdr:cxnSp macro="">
      <xdr:nvCxnSpPr>
        <xdr:cNvPr id="127" name="直線コネクタ 126"/>
        <xdr:cNvCxnSpPr/>
      </xdr:nvCxnSpPr>
      <xdr:spPr>
        <a:xfrm>
          <a:off x="14706600" y="5240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64484</xdr:rowOff>
    </xdr:from>
    <xdr:ext cx="469744" cy="259045"/>
    <xdr:sp macro="" textlink="">
      <xdr:nvSpPr>
        <xdr:cNvPr id="128" name="債務償還比率平均値テキスト"/>
        <xdr:cNvSpPr txBox="1"/>
      </xdr:nvSpPr>
      <xdr:spPr>
        <a:xfrm>
          <a:off x="14846300" y="5808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41607</xdr:rowOff>
    </xdr:from>
    <xdr:to>
      <xdr:col>76</xdr:col>
      <xdr:colOff>73025</xdr:colOff>
      <xdr:row>30</xdr:row>
      <xdr:rowOff>143207</xdr:rowOff>
    </xdr:to>
    <xdr:sp macro="" textlink="">
      <xdr:nvSpPr>
        <xdr:cNvPr id="129" name="フローチャート: 判断 128"/>
        <xdr:cNvSpPr/>
      </xdr:nvSpPr>
      <xdr:spPr>
        <a:xfrm>
          <a:off x="14744700" y="595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17498</xdr:rowOff>
    </xdr:from>
    <xdr:to>
      <xdr:col>72</xdr:col>
      <xdr:colOff>123825</xdr:colOff>
      <xdr:row>30</xdr:row>
      <xdr:rowOff>119098</xdr:rowOff>
    </xdr:to>
    <xdr:sp macro="" textlink="">
      <xdr:nvSpPr>
        <xdr:cNvPr id="130" name="フローチャート: 判断 129"/>
        <xdr:cNvSpPr/>
      </xdr:nvSpPr>
      <xdr:spPr>
        <a:xfrm>
          <a:off x="14033500" y="5932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169827</xdr:rowOff>
    </xdr:from>
    <xdr:to>
      <xdr:col>76</xdr:col>
      <xdr:colOff>73025</xdr:colOff>
      <xdr:row>31</xdr:row>
      <xdr:rowOff>99977</xdr:rowOff>
    </xdr:to>
    <xdr:sp macro="" textlink="">
      <xdr:nvSpPr>
        <xdr:cNvPr id="136" name="楕円 135"/>
        <xdr:cNvSpPr/>
      </xdr:nvSpPr>
      <xdr:spPr>
        <a:xfrm>
          <a:off x="14744700" y="6084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148254</xdr:rowOff>
    </xdr:from>
    <xdr:ext cx="469744" cy="259045"/>
    <xdr:sp macro="" textlink="">
      <xdr:nvSpPr>
        <xdr:cNvPr id="137" name="債務償還比率該当値テキスト"/>
        <xdr:cNvSpPr txBox="1"/>
      </xdr:nvSpPr>
      <xdr:spPr>
        <a:xfrm>
          <a:off x="14846300" y="6063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8453</xdr:rowOff>
    </xdr:from>
    <xdr:to>
      <xdr:col>72</xdr:col>
      <xdr:colOff>123825</xdr:colOff>
      <xdr:row>31</xdr:row>
      <xdr:rowOff>110053</xdr:rowOff>
    </xdr:to>
    <xdr:sp macro="" textlink="">
      <xdr:nvSpPr>
        <xdr:cNvPr id="138" name="楕円 137"/>
        <xdr:cNvSpPr/>
      </xdr:nvSpPr>
      <xdr:spPr>
        <a:xfrm>
          <a:off x="14033500" y="6094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49177</xdr:rowOff>
    </xdr:from>
    <xdr:to>
      <xdr:col>76</xdr:col>
      <xdr:colOff>22225</xdr:colOff>
      <xdr:row>31</xdr:row>
      <xdr:rowOff>59253</xdr:rowOff>
    </xdr:to>
    <xdr:cxnSp macro="">
      <xdr:nvCxnSpPr>
        <xdr:cNvPr id="139" name="直線コネクタ 138"/>
        <xdr:cNvCxnSpPr/>
      </xdr:nvCxnSpPr>
      <xdr:spPr>
        <a:xfrm flipV="1">
          <a:off x="14084300" y="6135652"/>
          <a:ext cx="711200" cy="10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135625</xdr:rowOff>
    </xdr:from>
    <xdr:ext cx="469744" cy="259045"/>
    <xdr:sp macro="" textlink="">
      <xdr:nvSpPr>
        <xdr:cNvPr id="140" name="n_1aveValue債務償還比率"/>
        <xdr:cNvSpPr txBox="1"/>
      </xdr:nvSpPr>
      <xdr:spPr>
        <a:xfrm>
          <a:off x="13836727" y="5707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101180</xdr:rowOff>
    </xdr:from>
    <xdr:ext cx="469744" cy="259045"/>
    <xdr:sp macro="" textlink="">
      <xdr:nvSpPr>
        <xdr:cNvPr id="141" name="n_1mainValue債務償還比率"/>
        <xdr:cNvSpPr txBox="1"/>
      </xdr:nvSpPr>
      <xdr:spPr>
        <a:xfrm>
          <a:off x="13836727" y="6187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2" name="正方形/長方形 14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3" name="正方形/長方形 14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4" name="テキスト ボックス 14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5" name="テキスト ボックス 14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6" name="テキスト ボックス 14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7" name="テキスト ボックス 14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愛知県江南市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100,639
98,810
30.20
29,910,822
27,894,505
922,954
18,364,701
24,444,144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27.4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70485</xdr:rowOff>
    </xdr:from>
    <xdr:to>
      <xdr:col>24</xdr:col>
      <xdr:colOff>62865</xdr:colOff>
      <xdr:row>42</xdr:row>
      <xdr:rowOff>30480</xdr:rowOff>
    </xdr:to>
    <xdr:cxnSp macro="">
      <xdr:nvCxnSpPr>
        <xdr:cNvPr id="56" name="直線コネクタ 55"/>
        <xdr:cNvCxnSpPr/>
      </xdr:nvCxnSpPr>
      <xdr:spPr>
        <a:xfrm flipV="1">
          <a:off x="4634865" y="5899785"/>
          <a:ext cx="0" cy="13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34307</xdr:rowOff>
    </xdr:from>
    <xdr:ext cx="405111" cy="259045"/>
    <xdr:sp macro="" textlink="">
      <xdr:nvSpPr>
        <xdr:cNvPr id="57" name="【道路】&#10;有形固定資産減価償却率最小値テキスト"/>
        <xdr:cNvSpPr txBox="1"/>
      </xdr:nvSpPr>
      <xdr:spPr>
        <a:xfrm>
          <a:off x="46736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30480</xdr:rowOff>
    </xdr:from>
    <xdr:to>
      <xdr:col>24</xdr:col>
      <xdr:colOff>152400</xdr:colOff>
      <xdr:row>42</xdr:row>
      <xdr:rowOff>30480</xdr:rowOff>
    </xdr:to>
    <xdr:cxnSp macro="">
      <xdr:nvCxnSpPr>
        <xdr:cNvPr id="58" name="直線コネクタ 57"/>
        <xdr:cNvCxnSpPr/>
      </xdr:nvCxnSpPr>
      <xdr:spPr>
        <a:xfrm>
          <a:off x="4546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17162</xdr:rowOff>
    </xdr:from>
    <xdr:ext cx="405111" cy="259045"/>
    <xdr:sp macro="" textlink="">
      <xdr:nvSpPr>
        <xdr:cNvPr id="59" name="【道路】&#10;有形固定資産減価償却率最大値テキスト"/>
        <xdr:cNvSpPr txBox="1"/>
      </xdr:nvSpPr>
      <xdr:spPr>
        <a:xfrm>
          <a:off x="4673600" y="5675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70485</xdr:rowOff>
    </xdr:from>
    <xdr:to>
      <xdr:col>24</xdr:col>
      <xdr:colOff>152400</xdr:colOff>
      <xdr:row>34</xdr:row>
      <xdr:rowOff>70485</xdr:rowOff>
    </xdr:to>
    <xdr:cxnSp macro="">
      <xdr:nvCxnSpPr>
        <xdr:cNvPr id="60" name="直線コネクタ 59"/>
        <xdr:cNvCxnSpPr/>
      </xdr:nvCxnSpPr>
      <xdr:spPr>
        <a:xfrm>
          <a:off x="4546600" y="5899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91457</xdr:rowOff>
    </xdr:from>
    <xdr:ext cx="405111" cy="259045"/>
    <xdr:sp macro="" textlink="">
      <xdr:nvSpPr>
        <xdr:cNvPr id="61" name="【道路】&#10;有形固定資産減価償却率平均値テキスト"/>
        <xdr:cNvSpPr txBox="1"/>
      </xdr:nvSpPr>
      <xdr:spPr>
        <a:xfrm>
          <a:off x="4673600" y="6435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113030</xdr:rowOff>
    </xdr:from>
    <xdr:to>
      <xdr:col>24</xdr:col>
      <xdr:colOff>114300</xdr:colOff>
      <xdr:row>38</xdr:row>
      <xdr:rowOff>43180</xdr:rowOff>
    </xdr:to>
    <xdr:sp macro="" textlink="">
      <xdr:nvSpPr>
        <xdr:cNvPr id="62" name="フローチャート: 判断 61"/>
        <xdr:cNvSpPr/>
      </xdr:nvSpPr>
      <xdr:spPr>
        <a:xfrm>
          <a:off x="45847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6350</xdr:rowOff>
    </xdr:from>
    <xdr:to>
      <xdr:col>20</xdr:col>
      <xdr:colOff>38100</xdr:colOff>
      <xdr:row>38</xdr:row>
      <xdr:rowOff>107950</xdr:rowOff>
    </xdr:to>
    <xdr:sp macro="" textlink="">
      <xdr:nvSpPr>
        <xdr:cNvPr id="63" name="フローチャート: 判断 62"/>
        <xdr:cNvSpPr/>
      </xdr:nvSpPr>
      <xdr:spPr>
        <a:xfrm>
          <a:off x="3746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162560</xdr:rowOff>
    </xdr:from>
    <xdr:to>
      <xdr:col>15</xdr:col>
      <xdr:colOff>101600</xdr:colOff>
      <xdr:row>38</xdr:row>
      <xdr:rowOff>92710</xdr:rowOff>
    </xdr:to>
    <xdr:sp macro="" textlink="">
      <xdr:nvSpPr>
        <xdr:cNvPr id="64" name="フローチャート: 判断 63"/>
        <xdr:cNvSpPr/>
      </xdr:nvSpPr>
      <xdr:spPr>
        <a:xfrm>
          <a:off x="2857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29210</xdr:rowOff>
    </xdr:from>
    <xdr:to>
      <xdr:col>10</xdr:col>
      <xdr:colOff>165100</xdr:colOff>
      <xdr:row>38</xdr:row>
      <xdr:rowOff>130810</xdr:rowOff>
    </xdr:to>
    <xdr:sp macro="" textlink="">
      <xdr:nvSpPr>
        <xdr:cNvPr id="65" name="フローチャート: 判断 64"/>
        <xdr:cNvSpPr/>
      </xdr:nvSpPr>
      <xdr:spPr>
        <a:xfrm>
          <a:off x="19685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135890</xdr:rowOff>
    </xdr:from>
    <xdr:to>
      <xdr:col>24</xdr:col>
      <xdr:colOff>114300</xdr:colOff>
      <xdr:row>36</xdr:row>
      <xdr:rowOff>66040</xdr:rowOff>
    </xdr:to>
    <xdr:sp macro="" textlink="">
      <xdr:nvSpPr>
        <xdr:cNvPr id="71" name="楕円 70"/>
        <xdr:cNvSpPr/>
      </xdr:nvSpPr>
      <xdr:spPr>
        <a:xfrm>
          <a:off x="4584700" y="613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158767</xdr:rowOff>
    </xdr:from>
    <xdr:ext cx="405111" cy="259045"/>
    <xdr:sp macro="" textlink="">
      <xdr:nvSpPr>
        <xdr:cNvPr id="72" name="【道路】&#10;有形固定資産減価償却率該当値テキスト"/>
        <xdr:cNvSpPr txBox="1"/>
      </xdr:nvSpPr>
      <xdr:spPr>
        <a:xfrm>
          <a:off x="4673600" y="598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2540</xdr:rowOff>
    </xdr:from>
    <xdr:to>
      <xdr:col>20</xdr:col>
      <xdr:colOff>38100</xdr:colOff>
      <xdr:row>36</xdr:row>
      <xdr:rowOff>104140</xdr:rowOff>
    </xdr:to>
    <xdr:sp macro="" textlink="">
      <xdr:nvSpPr>
        <xdr:cNvPr id="73" name="楕円 72"/>
        <xdr:cNvSpPr/>
      </xdr:nvSpPr>
      <xdr:spPr>
        <a:xfrm>
          <a:off x="3746500" y="617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15240</xdr:rowOff>
    </xdr:from>
    <xdr:to>
      <xdr:col>24</xdr:col>
      <xdr:colOff>63500</xdr:colOff>
      <xdr:row>36</xdr:row>
      <xdr:rowOff>53340</xdr:rowOff>
    </xdr:to>
    <xdr:cxnSp macro="">
      <xdr:nvCxnSpPr>
        <xdr:cNvPr id="74" name="直線コネクタ 73"/>
        <xdr:cNvCxnSpPr/>
      </xdr:nvCxnSpPr>
      <xdr:spPr>
        <a:xfrm flipV="1">
          <a:off x="3797300" y="61874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40640</xdr:rowOff>
    </xdr:from>
    <xdr:to>
      <xdr:col>15</xdr:col>
      <xdr:colOff>101600</xdr:colOff>
      <xdr:row>36</xdr:row>
      <xdr:rowOff>142240</xdr:rowOff>
    </xdr:to>
    <xdr:sp macro="" textlink="">
      <xdr:nvSpPr>
        <xdr:cNvPr id="75" name="楕円 74"/>
        <xdr:cNvSpPr/>
      </xdr:nvSpPr>
      <xdr:spPr>
        <a:xfrm>
          <a:off x="2857500" y="621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53340</xdr:rowOff>
    </xdr:from>
    <xdr:to>
      <xdr:col>19</xdr:col>
      <xdr:colOff>177800</xdr:colOff>
      <xdr:row>36</xdr:row>
      <xdr:rowOff>91440</xdr:rowOff>
    </xdr:to>
    <xdr:cxnSp macro="">
      <xdr:nvCxnSpPr>
        <xdr:cNvPr id="76" name="直線コネクタ 75"/>
        <xdr:cNvCxnSpPr/>
      </xdr:nvCxnSpPr>
      <xdr:spPr>
        <a:xfrm flipV="1">
          <a:off x="2908300" y="62255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78740</xdr:rowOff>
    </xdr:from>
    <xdr:to>
      <xdr:col>10</xdr:col>
      <xdr:colOff>165100</xdr:colOff>
      <xdr:row>37</xdr:row>
      <xdr:rowOff>8890</xdr:rowOff>
    </xdr:to>
    <xdr:sp macro="" textlink="">
      <xdr:nvSpPr>
        <xdr:cNvPr id="77" name="楕円 76"/>
        <xdr:cNvSpPr/>
      </xdr:nvSpPr>
      <xdr:spPr>
        <a:xfrm>
          <a:off x="1968500" y="625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91440</xdr:rowOff>
    </xdr:from>
    <xdr:to>
      <xdr:col>15</xdr:col>
      <xdr:colOff>50800</xdr:colOff>
      <xdr:row>36</xdr:row>
      <xdr:rowOff>129540</xdr:rowOff>
    </xdr:to>
    <xdr:cxnSp macro="">
      <xdr:nvCxnSpPr>
        <xdr:cNvPr id="78" name="直線コネクタ 77"/>
        <xdr:cNvCxnSpPr/>
      </xdr:nvCxnSpPr>
      <xdr:spPr>
        <a:xfrm flipV="1">
          <a:off x="2019300" y="62636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99077</xdr:rowOff>
    </xdr:from>
    <xdr:ext cx="405111" cy="259045"/>
    <xdr:sp macro="" textlink="">
      <xdr:nvSpPr>
        <xdr:cNvPr id="79" name="n_1aveValue【道路】&#10;有形固定資産減価償却率"/>
        <xdr:cNvSpPr txBox="1"/>
      </xdr:nvSpPr>
      <xdr:spPr>
        <a:xfrm>
          <a:off x="3582044" y="661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83837</xdr:rowOff>
    </xdr:from>
    <xdr:ext cx="405111" cy="259045"/>
    <xdr:sp macro="" textlink="">
      <xdr:nvSpPr>
        <xdr:cNvPr id="80" name="n_2aveValue【道路】&#10;有形固定資産減価償却率"/>
        <xdr:cNvSpPr txBox="1"/>
      </xdr:nvSpPr>
      <xdr:spPr>
        <a:xfrm>
          <a:off x="27057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121937</xdr:rowOff>
    </xdr:from>
    <xdr:ext cx="405111" cy="259045"/>
    <xdr:sp macro="" textlink="">
      <xdr:nvSpPr>
        <xdr:cNvPr id="81" name="n_3aveValue【道路】&#10;有形固定資産減価償却率"/>
        <xdr:cNvSpPr txBox="1"/>
      </xdr:nvSpPr>
      <xdr:spPr>
        <a:xfrm>
          <a:off x="1816744" y="663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120667</xdr:rowOff>
    </xdr:from>
    <xdr:ext cx="405111" cy="259045"/>
    <xdr:sp macro="" textlink="">
      <xdr:nvSpPr>
        <xdr:cNvPr id="82" name="n_1mainValue【道路】&#10;有形固定資産減価償却率"/>
        <xdr:cNvSpPr txBox="1"/>
      </xdr:nvSpPr>
      <xdr:spPr>
        <a:xfrm>
          <a:off x="3582044" y="594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158767</xdr:rowOff>
    </xdr:from>
    <xdr:ext cx="405111" cy="259045"/>
    <xdr:sp macro="" textlink="">
      <xdr:nvSpPr>
        <xdr:cNvPr id="83" name="n_2mainValue【道路】&#10;有形固定資産減価償却率"/>
        <xdr:cNvSpPr txBox="1"/>
      </xdr:nvSpPr>
      <xdr:spPr>
        <a:xfrm>
          <a:off x="2705744" y="598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25417</xdr:rowOff>
    </xdr:from>
    <xdr:ext cx="405111" cy="259045"/>
    <xdr:sp macro="" textlink="">
      <xdr:nvSpPr>
        <xdr:cNvPr id="84" name="n_3mainValue【道路】&#10;有形固定資産減価償却率"/>
        <xdr:cNvSpPr txBox="1"/>
      </xdr:nvSpPr>
      <xdr:spPr>
        <a:xfrm>
          <a:off x="1816744" y="602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8" name="テキスト ボックス 97"/>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0" name="テキスト ボックス 99"/>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2" name="テキスト ボックス 101"/>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4" name="テキスト ボックス 103"/>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6" name="テキスト ボックス 105"/>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146495</xdr:rowOff>
    </xdr:from>
    <xdr:to>
      <xdr:col>54</xdr:col>
      <xdr:colOff>189865</xdr:colOff>
      <xdr:row>41</xdr:row>
      <xdr:rowOff>159010</xdr:rowOff>
    </xdr:to>
    <xdr:cxnSp macro="">
      <xdr:nvCxnSpPr>
        <xdr:cNvPr id="108" name="直線コネクタ 107"/>
        <xdr:cNvCxnSpPr/>
      </xdr:nvCxnSpPr>
      <xdr:spPr>
        <a:xfrm flipV="1">
          <a:off x="10476865" y="5632895"/>
          <a:ext cx="0" cy="1555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162837</xdr:rowOff>
    </xdr:from>
    <xdr:ext cx="469744" cy="259045"/>
    <xdr:sp macro="" textlink="">
      <xdr:nvSpPr>
        <xdr:cNvPr id="109" name="【道路】&#10;一人当たり延長最小値テキスト"/>
        <xdr:cNvSpPr txBox="1"/>
      </xdr:nvSpPr>
      <xdr:spPr>
        <a:xfrm>
          <a:off x="10515600" y="719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159010</xdr:rowOff>
    </xdr:from>
    <xdr:to>
      <xdr:col>55</xdr:col>
      <xdr:colOff>88900</xdr:colOff>
      <xdr:row>41</xdr:row>
      <xdr:rowOff>159010</xdr:rowOff>
    </xdr:to>
    <xdr:cxnSp macro="">
      <xdr:nvCxnSpPr>
        <xdr:cNvPr id="110" name="直線コネクタ 109"/>
        <xdr:cNvCxnSpPr/>
      </xdr:nvCxnSpPr>
      <xdr:spPr>
        <a:xfrm>
          <a:off x="10388600" y="7188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93172</xdr:rowOff>
    </xdr:from>
    <xdr:ext cx="534377" cy="259045"/>
    <xdr:sp macro="" textlink="">
      <xdr:nvSpPr>
        <xdr:cNvPr id="111" name="【道路】&#10;一人当たり延長最大値テキスト"/>
        <xdr:cNvSpPr txBox="1"/>
      </xdr:nvSpPr>
      <xdr:spPr>
        <a:xfrm>
          <a:off x="10515600" y="5408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146495</xdr:rowOff>
    </xdr:from>
    <xdr:to>
      <xdr:col>55</xdr:col>
      <xdr:colOff>88900</xdr:colOff>
      <xdr:row>32</xdr:row>
      <xdr:rowOff>146495</xdr:rowOff>
    </xdr:to>
    <xdr:cxnSp macro="">
      <xdr:nvCxnSpPr>
        <xdr:cNvPr id="112" name="直線コネクタ 111"/>
        <xdr:cNvCxnSpPr/>
      </xdr:nvCxnSpPr>
      <xdr:spPr>
        <a:xfrm>
          <a:off x="10388600" y="5632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91330</xdr:rowOff>
    </xdr:from>
    <xdr:ext cx="534377" cy="259045"/>
    <xdr:sp macro="" textlink="">
      <xdr:nvSpPr>
        <xdr:cNvPr id="113" name="【道路】&#10;一人当たり延長平均値テキスト"/>
        <xdr:cNvSpPr txBox="1"/>
      </xdr:nvSpPr>
      <xdr:spPr>
        <a:xfrm>
          <a:off x="10515600" y="67778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68453</xdr:rowOff>
    </xdr:from>
    <xdr:to>
      <xdr:col>55</xdr:col>
      <xdr:colOff>50800</xdr:colOff>
      <xdr:row>40</xdr:row>
      <xdr:rowOff>170053</xdr:rowOff>
    </xdr:to>
    <xdr:sp macro="" textlink="">
      <xdr:nvSpPr>
        <xdr:cNvPr id="114" name="フローチャート: 判断 113"/>
        <xdr:cNvSpPr/>
      </xdr:nvSpPr>
      <xdr:spPr>
        <a:xfrm>
          <a:off x="10426700" y="692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31400</xdr:rowOff>
    </xdr:from>
    <xdr:to>
      <xdr:col>50</xdr:col>
      <xdr:colOff>165100</xdr:colOff>
      <xdr:row>40</xdr:row>
      <xdr:rowOff>133000</xdr:rowOff>
    </xdr:to>
    <xdr:sp macro="" textlink="">
      <xdr:nvSpPr>
        <xdr:cNvPr id="115" name="フローチャート: 判断 114"/>
        <xdr:cNvSpPr/>
      </xdr:nvSpPr>
      <xdr:spPr>
        <a:xfrm>
          <a:off x="9588500" y="688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64700</xdr:rowOff>
    </xdr:from>
    <xdr:to>
      <xdr:col>46</xdr:col>
      <xdr:colOff>38100</xdr:colOff>
      <xdr:row>40</xdr:row>
      <xdr:rowOff>166300</xdr:rowOff>
    </xdr:to>
    <xdr:sp macro="" textlink="">
      <xdr:nvSpPr>
        <xdr:cNvPr id="116" name="フローチャート: 判断 115"/>
        <xdr:cNvSpPr/>
      </xdr:nvSpPr>
      <xdr:spPr>
        <a:xfrm>
          <a:off x="8699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76435</xdr:rowOff>
    </xdr:from>
    <xdr:to>
      <xdr:col>41</xdr:col>
      <xdr:colOff>101600</xdr:colOff>
      <xdr:row>41</xdr:row>
      <xdr:rowOff>6585</xdr:rowOff>
    </xdr:to>
    <xdr:sp macro="" textlink="">
      <xdr:nvSpPr>
        <xdr:cNvPr id="117" name="フローチャート: 判断 116"/>
        <xdr:cNvSpPr/>
      </xdr:nvSpPr>
      <xdr:spPr>
        <a:xfrm>
          <a:off x="7810500" y="693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33534</xdr:rowOff>
    </xdr:from>
    <xdr:to>
      <xdr:col>55</xdr:col>
      <xdr:colOff>50800</xdr:colOff>
      <xdr:row>41</xdr:row>
      <xdr:rowOff>135134</xdr:rowOff>
    </xdr:to>
    <xdr:sp macro="" textlink="">
      <xdr:nvSpPr>
        <xdr:cNvPr id="123" name="楕円 122"/>
        <xdr:cNvSpPr/>
      </xdr:nvSpPr>
      <xdr:spPr>
        <a:xfrm>
          <a:off x="10426700" y="706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119911</xdr:rowOff>
    </xdr:from>
    <xdr:ext cx="469744" cy="259045"/>
    <xdr:sp macro="" textlink="">
      <xdr:nvSpPr>
        <xdr:cNvPr id="124" name="【道路】&#10;一人当たり延長該当値テキスト"/>
        <xdr:cNvSpPr txBox="1"/>
      </xdr:nvSpPr>
      <xdr:spPr>
        <a:xfrm>
          <a:off x="10515600" y="6977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33725</xdr:rowOff>
    </xdr:from>
    <xdr:to>
      <xdr:col>50</xdr:col>
      <xdr:colOff>165100</xdr:colOff>
      <xdr:row>41</xdr:row>
      <xdr:rowOff>135325</xdr:rowOff>
    </xdr:to>
    <xdr:sp macro="" textlink="">
      <xdr:nvSpPr>
        <xdr:cNvPr id="125" name="楕円 124"/>
        <xdr:cNvSpPr/>
      </xdr:nvSpPr>
      <xdr:spPr>
        <a:xfrm>
          <a:off x="9588500" y="706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84334</xdr:rowOff>
    </xdr:from>
    <xdr:to>
      <xdr:col>55</xdr:col>
      <xdr:colOff>0</xdr:colOff>
      <xdr:row>41</xdr:row>
      <xdr:rowOff>84525</xdr:rowOff>
    </xdr:to>
    <xdr:cxnSp macro="">
      <xdr:nvCxnSpPr>
        <xdr:cNvPr id="126" name="直線コネクタ 125"/>
        <xdr:cNvCxnSpPr/>
      </xdr:nvCxnSpPr>
      <xdr:spPr>
        <a:xfrm flipV="1">
          <a:off x="9639300" y="7113784"/>
          <a:ext cx="8382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34449</xdr:rowOff>
    </xdr:from>
    <xdr:to>
      <xdr:col>46</xdr:col>
      <xdr:colOff>38100</xdr:colOff>
      <xdr:row>41</xdr:row>
      <xdr:rowOff>136049</xdr:rowOff>
    </xdr:to>
    <xdr:sp macro="" textlink="">
      <xdr:nvSpPr>
        <xdr:cNvPr id="127" name="楕円 126"/>
        <xdr:cNvSpPr/>
      </xdr:nvSpPr>
      <xdr:spPr>
        <a:xfrm>
          <a:off x="8699500" y="7063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84525</xdr:rowOff>
    </xdr:from>
    <xdr:to>
      <xdr:col>50</xdr:col>
      <xdr:colOff>114300</xdr:colOff>
      <xdr:row>41</xdr:row>
      <xdr:rowOff>85249</xdr:rowOff>
    </xdr:to>
    <xdr:cxnSp macro="">
      <xdr:nvCxnSpPr>
        <xdr:cNvPr id="128" name="直線コネクタ 127"/>
        <xdr:cNvCxnSpPr/>
      </xdr:nvCxnSpPr>
      <xdr:spPr>
        <a:xfrm flipV="1">
          <a:off x="8750300" y="7113975"/>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34487</xdr:rowOff>
    </xdr:from>
    <xdr:to>
      <xdr:col>41</xdr:col>
      <xdr:colOff>101600</xdr:colOff>
      <xdr:row>41</xdr:row>
      <xdr:rowOff>136087</xdr:rowOff>
    </xdr:to>
    <xdr:sp macro="" textlink="">
      <xdr:nvSpPr>
        <xdr:cNvPr id="129" name="楕円 128"/>
        <xdr:cNvSpPr/>
      </xdr:nvSpPr>
      <xdr:spPr>
        <a:xfrm>
          <a:off x="7810500" y="7063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85249</xdr:rowOff>
    </xdr:from>
    <xdr:to>
      <xdr:col>45</xdr:col>
      <xdr:colOff>177800</xdr:colOff>
      <xdr:row>41</xdr:row>
      <xdr:rowOff>85287</xdr:rowOff>
    </xdr:to>
    <xdr:cxnSp macro="">
      <xdr:nvCxnSpPr>
        <xdr:cNvPr id="130" name="直線コネクタ 129"/>
        <xdr:cNvCxnSpPr/>
      </xdr:nvCxnSpPr>
      <xdr:spPr>
        <a:xfrm flipV="1">
          <a:off x="7861300" y="7114699"/>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149527</xdr:rowOff>
    </xdr:from>
    <xdr:ext cx="534377" cy="259045"/>
    <xdr:sp macro="" textlink="">
      <xdr:nvSpPr>
        <xdr:cNvPr id="131" name="n_1aveValue【道路】&#10;一人当たり延長"/>
        <xdr:cNvSpPr txBox="1"/>
      </xdr:nvSpPr>
      <xdr:spPr>
        <a:xfrm>
          <a:off x="9359411" y="666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11377</xdr:rowOff>
    </xdr:from>
    <xdr:ext cx="534377" cy="259045"/>
    <xdr:sp macro="" textlink="">
      <xdr:nvSpPr>
        <xdr:cNvPr id="132" name="n_2aveValue【道路】&#10;一人当たり延長"/>
        <xdr:cNvSpPr txBox="1"/>
      </xdr:nvSpPr>
      <xdr:spPr>
        <a:xfrm>
          <a:off x="8483111" y="669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23112</xdr:rowOff>
    </xdr:from>
    <xdr:ext cx="534377" cy="259045"/>
    <xdr:sp macro="" textlink="">
      <xdr:nvSpPr>
        <xdr:cNvPr id="133" name="n_3aveValue【道路】&#10;一人当たり延長"/>
        <xdr:cNvSpPr txBox="1"/>
      </xdr:nvSpPr>
      <xdr:spPr>
        <a:xfrm>
          <a:off x="7594111" y="670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126452</xdr:rowOff>
    </xdr:from>
    <xdr:ext cx="469744" cy="259045"/>
    <xdr:sp macro="" textlink="">
      <xdr:nvSpPr>
        <xdr:cNvPr id="134" name="n_1mainValue【道路】&#10;一人当たり延長"/>
        <xdr:cNvSpPr txBox="1"/>
      </xdr:nvSpPr>
      <xdr:spPr>
        <a:xfrm>
          <a:off x="9391727" y="7155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127176</xdr:rowOff>
    </xdr:from>
    <xdr:ext cx="469744" cy="259045"/>
    <xdr:sp macro="" textlink="">
      <xdr:nvSpPr>
        <xdr:cNvPr id="135" name="n_2mainValue【道路】&#10;一人当たり延長"/>
        <xdr:cNvSpPr txBox="1"/>
      </xdr:nvSpPr>
      <xdr:spPr>
        <a:xfrm>
          <a:off x="8515427" y="7156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127214</xdr:rowOff>
    </xdr:from>
    <xdr:ext cx="469744" cy="259045"/>
    <xdr:sp macro="" textlink="">
      <xdr:nvSpPr>
        <xdr:cNvPr id="136" name="n_3mainValue【道路】&#10;一人当たり延長"/>
        <xdr:cNvSpPr txBox="1"/>
      </xdr:nvSpPr>
      <xdr:spPr>
        <a:xfrm>
          <a:off x="7626427" y="7156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7" name="テキスト ボックス 146"/>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8" name="直線コネクタ 14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9" name="テキスト ボックス 148"/>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0" name="直線コネクタ 14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1" name="テキスト ボックス 15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2" name="直線コネクタ 15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3" name="テキスト ボックス 15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4" name="直線コネクタ 15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5" name="テキスト ボックス 15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6" name="直線コネクタ 15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7" name="テキスト ボックス 156"/>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8" name="直線コネクタ 15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9" name="テキスト ボックス 15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161925</xdr:rowOff>
    </xdr:from>
    <xdr:to>
      <xdr:col>24</xdr:col>
      <xdr:colOff>62865</xdr:colOff>
      <xdr:row>63</xdr:row>
      <xdr:rowOff>137160</xdr:rowOff>
    </xdr:to>
    <xdr:cxnSp macro="">
      <xdr:nvCxnSpPr>
        <xdr:cNvPr id="161" name="直線コネクタ 160"/>
        <xdr:cNvCxnSpPr/>
      </xdr:nvCxnSpPr>
      <xdr:spPr>
        <a:xfrm flipV="1">
          <a:off x="4634865" y="9763125"/>
          <a:ext cx="0" cy="1175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140987</xdr:rowOff>
    </xdr:from>
    <xdr:ext cx="405111" cy="259045"/>
    <xdr:sp macro="" textlink="">
      <xdr:nvSpPr>
        <xdr:cNvPr id="162" name="【橋りょう・トンネル】&#10;有形固定資産減価償却率最小値テキスト"/>
        <xdr:cNvSpPr txBox="1"/>
      </xdr:nvSpPr>
      <xdr:spPr>
        <a:xfrm>
          <a:off x="4673600" y="1094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137160</xdr:rowOff>
    </xdr:from>
    <xdr:to>
      <xdr:col>24</xdr:col>
      <xdr:colOff>152400</xdr:colOff>
      <xdr:row>63</xdr:row>
      <xdr:rowOff>137160</xdr:rowOff>
    </xdr:to>
    <xdr:cxnSp macro="">
      <xdr:nvCxnSpPr>
        <xdr:cNvPr id="163" name="直線コネクタ 162"/>
        <xdr:cNvCxnSpPr/>
      </xdr:nvCxnSpPr>
      <xdr:spPr>
        <a:xfrm>
          <a:off x="4546600" y="1093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108602</xdr:rowOff>
    </xdr:from>
    <xdr:ext cx="405111" cy="259045"/>
    <xdr:sp macro="" textlink="">
      <xdr:nvSpPr>
        <xdr:cNvPr id="164" name="【橋りょう・トンネル】&#10;有形固定資産減価償却率最大値テキスト"/>
        <xdr:cNvSpPr txBox="1"/>
      </xdr:nvSpPr>
      <xdr:spPr>
        <a:xfrm>
          <a:off x="4673600" y="9538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161925</xdr:rowOff>
    </xdr:from>
    <xdr:to>
      <xdr:col>24</xdr:col>
      <xdr:colOff>152400</xdr:colOff>
      <xdr:row>56</xdr:row>
      <xdr:rowOff>161925</xdr:rowOff>
    </xdr:to>
    <xdr:cxnSp macro="">
      <xdr:nvCxnSpPr>
        <xdr:cNvPr id="165" name="直線コネクタ 164"/>
        <xdr:cNvCxnSpPr/>
      </xdr:nvCxnSpPr>
      <xdr:spPr>
        <a:xfrm>
          <a:off x="4546600" y="9763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127652</xdr:rowOff>
    </xdr:from>
    <xdr:ext cx="405111" cy="259045"/>
    <xdr:sp macro="" textlink="">
      <xdr:nvSpPr>
        <xdr:cNvPr id="166" name="【橋りょう・トンネル】&#10;有形固定資産減価償却率平均値テキスト"/>
        <xdr:cNvSpPr txBox="1"/>
      </xdr:nvSpPr>
      <xdr:spPr>
        <a:xfrm>
          <a:off x="4673600" y="10243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149225</xdr:rowOff>
    </xdr:from>
    <xdr:to>
      <xdr:col>24</xdr:col>
      <xdr:colOff>114300</xdr:colOff>
      <xdr:row>60</xdr:row>
      <xdr:rowOff>79375</xdr:rowOff>
    </xdr:to>
    <xdr:sp macro="" textlink="">
      <xdr:nvSpPr>
        <xdr:cNvPr id="167" name="フローチャート: 判断 166"/>
        <xdr:cNvSpPr/>
      </xdr:nvSpPr>
      <xdr:spPr>
        <a:xfrm>
          <a:off x="45847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4445</xdr:rowOff>
    </xdr:from>
    <xdr:to>
      <xdr:col>20</xdr:col>
      <xdr:colOff>38100</xdr:colOff>
      <xdr:row>60</xdr:row>
      <xdr:rowOff>106045</xdr:rowOff>
    </xdr:to>
    <xdr:sp macro="" textlink="">
      <xdr:nvSpPr>
        <xdr:cNvPr id="168" name="フローチャート: 判断 167"/>
        <xdr:cNvSpPr/>
      </xdr:nvSpPr>
      <xdr:spPr>
        <a:xfrm>
          <a:off x="3746500" y="1029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31115</xdr:rowOff>
    </xdr:from>
    <xdr:to>
      <xdr:col>15</xdr:col>
      <xdr:colOff>101600</xdr:colOff>
      <xdr:row>60</xdr:row>
      <xdr:rowOff>132715</xdr:rowOff>
    </xdr:to>
    <xdr:sp macro="" textlink="">
      <xdr:nvSpPr>
        <xdr:cNvPr id="169" name="フローチャート: 判断 168"/>
        <xdr:cNvSpPr/>
      </xdr:nvSpPr>
      <xdr:spPr>
        <a:xfrm>
          <a:off x="2857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57785</xdr:rowOff>
    </xdr:from>
    <xdr:to>
      <xdr:col>10</xdr:col>
      <xdr:colOff>165100</xdr:colOff>
      <xdr:row>60</xdr:row>
      <xdr:rowOff>159385</xdr:rowOff>
    </xdr:to>
    <xdr:sp macro="" textlink="">
      <xdr:nvSpPr>
        <xdr:cNvPr id="170" name="フローチャート: 判断 169"/>
        <xdr:cNvSpPr/>
      </xdr:nvSpPr>
      <xdr:spPr>
        <a:xfrm>
          <a:off x="19685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1" name="テキスト ボックス 17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2" name="テキスト ボックス 17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3" name="テキスト ボックス 17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4" name="テキスト ボックス 17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5" name="テキスト ボックス 17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65405</xdr:rowOff>
    </xdr:from>
    <xdr:to>
      <xdr:col>24</xdr:col>
      <xdr:colOff>114300</xdr:colOff>
      <xdr:row>57</xdr:row>
      <xdr:rowOff>167005</xdr:rowOff>
    </xdr:to>
    <xdr:sp macro="" textlink="">
      <xdr:nvSpPr>
        <xdr:cNvPr id="176" name="楕円 175"/>
        <xdr:cNvSpPr/>
      </xdr:nvSpPr>
      <xdr:spPr>
        <a:xfrm>
          <a:off x="4584700" y="983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151782</xdr:rowOff>
    </xdr:from>
    <xdr:ext cx="405111" cy="259045"/>
    <xdr:sp macro="" textlink="">
      <xdr:nvSpPr>
        <xdr:cNvPr id="177" name="【橋りょう・トンネル】&#10;有形固定資産減価償却率該当値テキスト"/>
        <xdr:cNvSpPr txBox="1"/>
      </xdr:nvSpPr>
      <xdr:spPr>
        <a:xfrm>
          <a:off x="4673600" y="9752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93980</xdr:rowOff>
    </xdr:from>
    <xdr:to>
      <xdr:col>20</xdr:col>
      <xdr:colOff>38100</xdr:colOff>
      <xdr:row>58</xdr:row>
      <xdr:rowOff>24130</xdr:rowOff>
    </xdr:to>
    <xdr:sp macro="" textlink="">
      <xdr:nvSpPr>
        <xdr:cNvPr id="178" name="楕円 177"/>
        <xdr:cNvSpPr/>
      </xdr:nvSpPr>
      <xdr:spPr>
        <a:xfrm>
          <a:off x="3746500" y="986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116205</xdr:rowOff>
    </xdr:from>
    <xdr:to>
      <xdr:col>24</xdr:col>
      <xdr:colOff>63500</xdr:colOff>
      <xdr:row>57</xdr:row>
      <xdr:rowOff>144780</xdr:rowOff>
    </xdr:to>
    <xdr:cxnSp macro="">
      <xdr:nvCxnSpPr>
        <xdr:cNvPr id="179" name="直線コネクタ 178"/>
        <xdr:cNvCxnSpPr/>
      </xdr:nvCxnSpPr>
      <xdr:spPr>
        <a:xfrm flipV="1">
          <a:off x="3797300" y="988885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122555</xdr:rowOff>
    </xdr:from>
    <xdr:to>
      <xdr:col>15</xdr:col>
      <xdr:colOff>101600</xdr:colOff>
      <xdr:row>58</xdr:row>
      <xdr:rowOff>52705</xdr:rowOff>
    </xdr:to>
    <xdr:sp macro="" textlink="">
      <xdr:nvSpPr>
        <xdr:cNvPr id="180" name="楕円 179"/>
        <xdr:cNvSpPr/>
      </xdr:nvSpPr>
      <xdr:spPr>
        <a:xfrm>
          <a:off x="2857500" y="989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144780</xdr:rowOff>
    </xdr:from>
    <xdr:to>
      <xdr:col>19</xdr:col>
      <xdr:colOff>177800</xdr:colOff>
      <xdr:row>58</xdr:row>
      <xdr:rowOff>1905</xdr:rowOff>
    </xdr:to>
    <xdr:cxnSp macro="">
      <xdr:nvCxnSpPr>
        <xdr:cNvPr id="181" name="直線コネクタ 180"/>
        <xdr:cNvCxnSpPr/>
      </xdr:nvCxnSpPr>
      <xdr:spPr>
        <a:xfrm flipV="1">
          <a:off x="2908300" y="991743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153035</xdr:rowOff>
    </xdr:from>
    <xdr:to>
      <xdr:col>10</xdr:col>
      <xdr:colOff>165100</xdr:colOff>
      <xdr:row>58</xdr:row>
      <xdr:rowOff>83185</xdr:rowOff>
    </xdr:to>
    <xdr:sp macro="" textlink="">
      <xdr:nvSpPr>
        <xdr:cNvPr id="182" name="楕円 181"/>
        <xdr:cNvSpPr/>
      </xdr:nvSpPr>
      <xdr:spPr>
        <a:xfrm>
          <a:off x="1968500" y="992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1905</xdr:rowOff>
    </xdr:from>
    <xdr:to>
      <xdr:col>15</xdr:col>
      <xdr:colOff>50800</xdr:colOff>
      <xdr:row>58</xdr:row>
      <xdr:rowOff>32385</xdr:rowOff>
    </xdr:to>
    <xdr:cxnSp macro="">
      <xdr:nvCxnSpPr>
        <xdr:cNvPr id="183" name="直線コネクタ 182"/>
        <xdr:cNvCxnSpPr/>
      </xdr:nvCxnSpPr>
      <xdr:spPr>
        <a:xfrm flipV="1">
          <a:off x="2019300" y="994600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97172</xdr:rowOff>
    </xdr:from>
    <xdr:ext cx="405111" cy="259045"/>
    <xdr:sp macro="" textlink="">
      <xdr:nvSpPr>
        <xdr:cNvPr id="184" name="n_1aveValue【橋りょう・トンネル】&#10;有形固定資産減価償却率"/>
        <xdr:cNvSpPr txBox="1"/>
      </xdr:nvSpPr>
      <xdr:spPr>
        <a:xfrm>
          <a:off x="3582044" y="1038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123842</xdr:rowOff>
    </xdr:from>
    <xdr:ext cx="405111" cy="259045"/>
    <xdr:sp macro="" textlink="">
      <xdr:nvSpPr>
        <xdr:cNvPr id="185" name="n_2aveValue【橋りょう・トンネル】&#10;有形固定資産減価償却率"/>
        <xdr:cNvSpPr txBox="1"/>
      </xdr:nvSpPr>
      <xdr:spPr>
        <a:xfrm>
          <a:off x="2705744" y="1041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150512</xdr:rowOff>
    </xdr:from>
    <xdr:ext cx="405111" cy="259045"/>
    <xdr:sp macro="" textlink="">
      <xdr:nvSpPr>
        <xdr:cNvPr id="186" name="n_3aveValue【橋りょう・トンネル】&#10;有形固定資産減価償却率"/>
        <xdr:cNvSpPr txBox="1"/>
      </xdr:nvSpPr>
      <xdr:spPr>
        <a:xfrm>
          <a:off x="1816744" y="1043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40657</xdr:rowOff>
    </xdr:from>
    <xdr:ext cx="405111" cy="259045"/>
    <xdr:sp macro="" textlink="">
      <xdr:nvSpPr>
        <xdr:cNvPr id="187" name="n_1mainValue【橋りょう・トンネル】&#10;有形固定資産減価償却率"/>
        <xdr:cNvSpPr txBox="1"/>
      </xdr:nvSpPr>
      <xdr:spPr>
        <a:xfrm>
          <a:off x="3582044" y="964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69232</xdr:rowOff>
    </xdr:from>
    <xdr:ext cx="405111" cy="259045"/>
    <xdr:sp macro="" textlink="">
      <xdr:nvSpPr>
        <xdr:cNvPr id="188" name="n_2mainValue【橋りょう・トンネル】&#10;有形固定資産減価償却率"/>
        <xdr:cNvSpPr txBox="1"/>
      </xdr:nvSpPr>
      <xdr:spPr>
        <a:xfrm>
          <a:off x="2705744" y="967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99712</xdr:rowOff>
    </xdr:from>
    <xdr:ext cx="405111" cy="259045"/>
    <xdr:sp macro="" textlink="">
      <xdr:nvSpPr>
        <xdr:cNvPr id="189" name="n_3mainValue【橋りょう・トンネル】&#10;有形固定資産減価償却率"/>
        <xdr:cNvSpPr txBox="1"/>
      </xdr:nvSpPr>
      <xdr:spPr>
        <a:xfrm>
          <a:off x="1816744" y="9700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0" name="正方形/長方形 18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1" name="正方形/長方形 19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2" name="正方形/長方形 19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3" name="正方形/長方形 19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4" name="正方形/長方形 19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5" name="正方形/長方形 19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6" name="正方形/長方形 19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7" name="正方形/長方形 19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8" name="テキスト ボックス 19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9" name="直線コネクタ 19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0" name="直線コネクタ 199"/>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1" name="テキスト ボックス 200"/>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2" name="直線コネクタ 201"/>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3" name="テキスト ボックス 202"/>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4" name="直線コネクタ 203"/>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05" name="テキスト ボックス 204"/>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6" name="直線コネクタ 205"/>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07" name="テキスト ボックス 206"/>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8" name="直線コネクタ 20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09" name="テキスト ボックス 208"/>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39064</xdr:rowOff>
    </xdr:from>
    <xdr:to>
      <xdr:col>54</xdr:col>
      <xdr:colOff>189865</xdr:colOff>
      <xdr:row>63</xdr:row>
      <xdr:rowOff>155217</xdr:rowOff>
    </xdr:to>
    <xdr:cxnSp macro="">
      <xdr:nvCxnSpPr>
        <xdr:cNvPr id="211" name="直線コネクタ 210"/>
        <xdr:cNvCxnSpPr/>
      </xdr:nvCxnSpPr>
      <xdr:spPr>
        <a:xfrm flipV="1">
          <a:off x="10476865" y="9640264"/>
          <a:ext cx="0" cy="1316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159044</xdr:rowOff>
    </xdr:from>
    <xdr:ext cx="469744" cy="259045"/>
    <xdr:sp macro="" textlink="">
      <xdr:nvSpPr>
        <xdr:cNvPr id="212" name="【橋りょう・トンネル】&#10;一人当たり有形固定資産（償却資産）額最小値テキスト"/>
        <xdr:cNvSpPr txBox="1"/>
      </xdr:nvSpPr>
      <xdr:spPr>
        <a:xfrm>
          <a:off x="10515600" y="10960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155217</xdr:rowOff>
    </xdr:from>
    <xdr:to>
      <xdr:col>55</xdr:col>
      <xdr:colOff>88900</xdr:colOff>
      <xdr:row>63</xdr:row>
      <xdr:rowOff>155217</xdr:rowOff>
    </xdr:to>
    <xdr:cxnSp macro="">
      <xdr:nvCxnSpPr>
        <xdr:cNvPr id="213" name="直線コネクタ 212"/>
        <xdr:cNvCxnSpPr/>
      </xdr:nvCxnSpPr>
      <xdr:spPr>
        <a:xfrm>
          <a:off x="10388600" y="10956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157191</xdr:rowOff>
    </xdr:from>
    <xdr:ext cx="599010" cy="259045"/>
    <xdr:sp macro="" textlink="">
      <xdr:nvSpPr>
        <xdr:cNvPr id="214" name="【橋りょう・トンネル】&#10;一人当たり有形固定資産（償却資産）額最大値テキスト"/>
        <xdr:cNvSpPr txBox="1"/>
      </xdr:nvSpPr>
      <xdr:spPr>
        <a:xfrm>
          <a:off x="10515600" y="9415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39064</xdr:rowOff>
    </xdr:from>
    <xdr:to>
      <xdr:col>55</xdr:col>
      <xdr:colOff>88900</xdr:colOff>
      <xdr:row>56</xdr:row>
      <xdr:rowOff>39064</xdr:rowOff>
    </xdr:to>
    <xdr:cxnSp macro="">
      <xdr:nvCxnSpPr>
        <xdr:cNvPr id="215" name="直線コネクタ 214"/>
        <xdr:cNvCxnSpPr/>
      </xdr:nvCxnSpPr>
      <xdr:spPr>
        <a:xfrm>
          <a:off x="10388600" y="9640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11147</xdr:rowOff>
    </xdr:from>
    <xdr:ext cx="599010" cy="259045"/>
    <xdr:sp macro="" textlink="">
      <xdr:nvSpPr>
        <xdr:cNvPr id="216" name="【橋りょう・トンネル】&#10;一人当たり有形固定資産（償却資産）額平均値テキスト"/>
        <xdr:cNvSpPr txBox="1"/>
      </xdr:nvSpPr>
      <xdr:spPr>
        <a:xfrm>
          <a:off x="10515600" y="102981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159720</xdr:rowOff>
    </xdr:from>
    <xdr:to>
      <xdr:col>55</xdr:col>
      <xdr:colOff>50800</xdr:colOff>
      <xdr:row>61</xdr:row>
      <xdr:rowOff>89870</xdr:rowOff>
    </xdr:to>
    <xdr:sp macro="" textlink="">
      <xdr:nvSpPr>
        <xdr:cNvPr id="217" name="フローチャート: 判断 216"/>
        <xdr:cNvSpPr/>
      </xdr:nvSpPr>
      <xdr:spPr>
        <a:xfrm>
          <a:off x="10426700" y="1044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17206</xdr:rowOff>
    </xdr:from>
    <xdr:to>
      <xdr:col>50</xdr:col>
      <xdr:colOff>165100</xdr:colOff>
      <xdr:row>61</xdr:row>
      <xdr:rowOff>118806</xdr:rowOff>
    </xdr:to>
    <xdr:sp macro="" textlink="">
      <xdr:nvSpPr>
        <xdr:cNvPr id="218" name="フローチャート: 判断 217"/>
        <xdr:cNvSpPr/>
      </xdr:nvSpPr>
      <xdr:spPr>
        <a:xfrm>
          <a:off x="9588500" y="104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36333</xdr:rowOff>
    </xdr:from>
    <xdr:to>
      <xdr:col>46</xdr:col>
      <xdr:colOff>38100</xdr:colOff>
      <xdr:row>61</xdr:row>
      <xdr:rowOff>137933</xdr:rowOff>
    </xdr:to>
    <xdr:sp macro="" textlink="">
      <xdr:nvSpPr>
        <xdr:cNvPr id="219" name="フローチャート: 判断 218"/>
        <xdr:cNvSpPr/>
      </xdr:nvSpPr>
      <xdr:spPr>
        <a:xfrm>
          <a:off x="8699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43628</xdr:rowOff>
    </xdr:from>
    <xdr:to>
      <xdr:col>41</xdr:col>
      <xdr:colOff>101600</xdr:colOff>
      <xdr:row>61</xdr:row>
      <xdr:rowOff>145228</xdr:rowOff>
    </xdr:to>
    <xdr:sp macro="" textlink="">
      <xdr:nvSpPr>
        <xdr:cNvPr id="220" name="フローチャート: 判断 219"/>
        <xdr:cNvSpPr/>
      </xdr:nvSpPr>
      <xdr:spPr>
        <a:xfrm>
          <a:off x="7810500" y="1050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1" name="テキスト ボックス 22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2" name="テキスト ボックス 22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3" name="テキスト ボックス 22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4" name="テキスト ボックス 22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5" name="テキスト ボックス 22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73137</xdr:rowOff>
    </xdr:from>
    <xdr:to>
      <xdr:col>55</xdr:col>
      <xdr:colOff>50800</xdr:colOff>
      <xdr:row>64</xdr:row>
      <xdr:rowOff>3287</xdr:rowOff>
    </xdr:to>
    <xdr:sp macro="" textlink="">
      <xdr:nvSpPr>
        <xdr:cNvPr id="226" name="楕円 225"/>
        <xdr:cNvSpPr/>
      </xdr:nvSpPr>
      <xdr:spPr>
        <a:xfrm>
          <a:off x="10426700" y="1087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159514</xdr:rowOff>
    </xdr:from>
    <xdr:ext cx="534377" cy="259045"/>
    <xdr:sp macro="" textlink="">
      <xdr:nvSpPr>
        <xdr:cNvPr id="227" name="【橋りょう・トンネル】&#10;一人当たり有形固定資産（償却資産）額該当値テキスト"/>
        <xdr:cNvSpPr txBox="1"/>
      </xdr:nvSpPr>
      <xdr:spPr>
        <a:xfrm>
          <a:off x="10515600" y="10789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73250</xdr:rowOff>
    </xdr:from>
    <xdr:to>
      <xdr:col>50</xdr:col>
      <xdr:colOff>165100</xdr:colOff>
      <xdr:row>64</xdr:row>
      <xdr:rowOff>3400</xdr:rowOff>
    </xdr:to>
    <xdr:sp macro="" textlink="">
      <xdr:nvSpPr>
        <xdr:cNvPr id="228" name="楕円 227"/>
        <xdr:cNvSpPr/>
      </xdr:nvSpPr>
      <xdr:spPr>
        <a:xfrm>
          <a:off x="9588500" y="1087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123937</xdr:rowOff>
    </xdr:from>
    <xdr:to>
      <xdr:col>55</xdr:col>
      <xdr:colOff>0</xdr:colOff>
      <xdr:row>63</xdr:row>
      <xdr:rowOff>124050</xdr:rowOff>
    </xdr:to>
    <xdr:cxnSp macro="">
      <xdr:nvCxnSpPr>
        <xdr:cNvPr id="229" name="直線コネクタ 228"/>
        <xdr:cNvCxnSpPr/>
      </xdr:nvCxnSpPr>
      <xdr:spPr>
        <a:xfrm flipV="1">
          <a:off x="9639300" y="10925287"/>
          <a:ext cx="838200" cy="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73334</xdr:rowOff>
    </xdr:from>
    <xdr:to>
      <xdr:col>46</xdr:col>
      <xdr:colOff>38100</xdr:colOff>
      <xdr:row>64</xdr:row>
      <xdr:rowOff>3484</xdr:rowOff>
    </xdr:to>
    <xdr:sp macro="" textlink="">
      <xdr:nvSpPr>
        <xdr:cNvPr id="230" name="楕円 229"/>
        <xdr:cNvSpPr/>
      </xdr:nvSpPr>
      <xdr:spPr>
        <a:xfrm>
          <a:off x="8699500" y="1087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124050</xdr:rowOff>
    </xdr:from>
    <xdr:to>
      <xdr:col>50</xdr:col>
      <xdr:colOff>114300</xdr:colOff>
      <xdr:row>63</xdr:row>
      <xdr:rowOff>124134</xdr:rowOff>
    </xdr:to>
    <xdr:cxnSp macro="">
      <xdr:nvCxnSpPr>
        <xdr:cNvPr id="231" name="直線コネクタ 230"/>
        <xdr:cNvCxnSpPr/>
      </xdr:nvCxnSpPr>
      <xdr:spPr>
        <a:xfrm flipV="1">
          <a:off x="8750300" y="10925400"/>
          <a:ext cx="889000" cy="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73332</xdr:rowOff>
    </xdr:from>
    <xdr:to>
      <xdr:col>41</xdr:col>
      <xdr:colOff>101600</xdr:colOff>
      <xdr:row>64</xdr:row>
      <xdr:rowOff>3482</xdr:rowOff>
    </xdr:to>
    <xdr:sp macro="" textlink="">
      <xdr:nvSpPr>
        <xdr:cNvPr id="232" name="楕円 231"/>
        <xdr:cNvSpPr/>
      </xdr:nvSpPr>
      <xdr:spPr>
        <a:xfrm>
          <a:off x="7810500" y="10874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124132</xdr:rowOff>
    </xdr:from>
    <xdr:to>
      <xdr:col>45</xdr:col>
      <xdr:colOff>177800</xdr:colOff>
      <xdr:row>63</xdr:row>
      <xdr:rowOff>124134</xdr:rowOff>
    </xdr:to>
    <xdr:cxnSp macro="">
      <xdr:nvCxnSpPr>
        <xdr:cNvPr id="233" name="直線コネクタ 232"/>
        <xdr:cNvCxnSpPr/>
      </xdr:nvCxnSpPr>
      <xdr:spPr>
        <a:xfrm>
          <a:off x="7861300" y="10925482"/>
          <a:ext cx="889000" cy="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135333</xdr:rowOff>
    </xdr:from>
    <xdr:ext cx="599010" cy="259045"/>
    <xdr:sp macro="" textlink="">
      <xdr:nvSpPr>
        <xdr:cNvPr id="234" name="n_1aveValue【橋りょう・トンネル】&#10;一人当たり有形固定資産（償却資産）額"/>
        <xdr:cNvSpPr txBox="1"/>
      </xdr:nvSpPr>
      <xdr:spPr>
        <a:xfrm>
          <a:off x="9327095" y="1025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154460</xdr:rowOff>
    </xdr:from>
    <xdr:ext cx="599010" cy="259045"/>
    <xdr:sp macro="" textlink="">
      <xdr:nvSpPr>
        <xdr:cNvPr id="235" name="n_2aveValue【橋りょう・トンネル】&#10;一人当たり有形固定資産（償却資産）額"/>
        <xdr:cNvSpPr txBox="1"/>
      </xdr:nvSpPr>
      <xdr:spPr>
        <a:xfrm>
          <a:off x="8450795" y="10270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161755</xdr:rowOff>
    </xdr:from>
    <xdr:ext cx="599010" cy="259045"/>
    <xdr:sp macro="" textlink="">
      <xdr:nvSpPr>
        <xdr:cNvPr id="236" name="n_3aveValue【橋りょう・トンネル】&#10;一人当たり有形固定資産（償却資産）額"/>
        <xdr:cNvSpPr txBox="1"/>
      </xdr:nvSpPr>
      <xdr:spPr>
        <a:xfrm>
          <a:off x="7561795" y="10277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165977</xdr:rowOff>
    </xdr:from>
    <xdr:ext cx="534377" cy="259045"/>
    <xdr:sp macro="" textlink="">
      <xdr:nvSpPr>
        <xdr:cNvPr id="237" name="n_1mainValue【橋りょう・トンネル】&#10;一人当たり有形固定資産（償却資産）額"/>
        <xdr:cNvSpPr txBox="1"/>
      </xdr:nvSpPr>
      <xdr:spPr>
        <a:xfrm>
          <a:off x="9359411" y="10967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166061</xdr:rowOff>
    </xdr:from>
    <xdr:ext cx="534377" cy="259045"/>
    <xdr:sp macro="" textlink="">
      <xdr:nvSpPr>
        <xdr:cNvPr id="238" name="n_2mainValue【橋りょう・トンネル】&#10;一人当たり有形固定資産（償却資産）額"/>
        <xdr:cNvSpPr txBox="1"/>
      </xdr:nvSpPr>
      <xdr:spPr>
        <a:xfrm>
          <a:off x="8483111" y="1096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166059</xdr:rowOff>
    </xdr:from>
    <xdr:ext cx="534377" cy="259045"/>
    <xdr:sp macro="" textlink="">
      <xdr:nvSpPr>
        <xdr:cNvPr id="239" name="n_3mainValue【橋りょう・トンネル】&#10;一人当たり有形固定資産（償却資産）額"/>
        <xdr:cNvSpPr txBox="1"/>
      </xdr:nvSpPr>
      <xdr:spPr>
        <a:xfrm>
          <a:off x="7594111" y="10967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0" name="正方形/長方形 23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1" name="正方形/長方形 24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2" name="正方形/長方形 24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3" name="正方形/長方形 24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4" name="正方形/長方形 24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5" name="正方形/長方形 24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6" name="正方形/長方形 24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7" name="正方形/長方形 24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8" name="テキスト ボックス 24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9" name="直線コネクタ 24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50" name="直線コネクタ 249"/>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51" name="テキスト ボックス 250"/>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2" name="直線コネクタ 251"/>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3" name="テキスト ボックス 252"/>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4" name="直線コネクタ 253"/>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5" name="テキスト ボックス 254"/>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6" name="直線コネクタ 255"/>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57" name="テキスト ボックス 256"/>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58" name="直線コネクタ 257"/>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59" name="テキスト ボックス 258"/>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0" name="直線コネクタ 259"/>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61" name="テキスト ボックス 260"/>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2" name="直線コネクタ 26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3" name="テキスト ボックス 26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147501</xdr:rowOff>
    </xdr:from>
    <xdr:to>
      <xdr:col>24</xdr:col>
      <xdr:colOff>62865</xdr:colOff>
      <xdr:row>86</xdr:row>
      <xdr:rowOff>162198</xdr:rowOff>
    </xdr:to>
    <xdr:cxnSp macro="">
      <xdr:nvCxnSpPr>
        <xdr:cNvPr id="265" name="直線コネクタ 264"/>
        <xdr:cNvCxnSpPr/>
      </xdr:nvCxnSpPr>
      <xdr:spPr>
        <a:xfrm flipV="1">
          <a:off x="4634865" y="13349151"/>
          <a:ext cx="0" cy="1557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166025</xdr:rowOff>
    </xdr:from>
    <xdr:ext cx="340478" cy="259045"/>
    <xdr:sp macro="" textlink="">
      <xdr:nvSpPr>
        <xdr:cNvPr id="266" name="【公営住宅】&#10;有形固定資産減価償却率最小値テキスト"/>
        <xdr:cNvSpPr txBox="1"/>
      </xdr:nvSpPr>
      <xdr:spPr>
        <a:xfrm>
          <a:off x="4673600" y="1491072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162198</xdr:rowOff>
    </xdr:from>
    <xdr:to>
      <xdr:col>24</xdr:col>
      <xdr:colOff>152400</xdr:colOff>
      <xdr:row>86</xdr:row>
      <xdr:rowOff>162198</xdr:rowOff>
    </xdr:to>
    <xdr:cxnSp macro="">
      <xdr:nvCxnSpPr>
        <xdr:cNvPr id="267" name="直線コネクタ 266"/>
        <xdr:cNvCxnSpPr/>
      </xdr:nvCxnSpPr>
      <xdr:spPr>
        <a:xfrm>
          <a:off x="4546600" y="1490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94178</xdr:rowOff>
    </xdr:from>
    <xdr:ext cx="405111" cy="259045"/>
    <xdr:sp macro="" textlink="">
      <xdr:nvSpPr>
        <xdr:cNvPr id="268" name="【公営住宅】&#10;有形固定資産減価償却率最大値テキスト"/>
        <xdr:cNvSpPr txBox="1"/>
      </xdr:nvSpPr>
      <xdr:spPr>
        <a:xfrm>
          <a:off x="4673600" y="13124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147501</xdr:rowOff>
    </xdr:from>
    <xdr:to>
      <xdr:col>24</xdr:col>
      <xdr:colOff>152400</xdr:colOff>
      <xdr:row>77</xdr:row>
      <xdr:rowOff>147501</xdr:rowOff>
    </xdr:to>
    <xdr:cxnSp macro="">
      <xdr:nvCxnSpPr>
        <xdr:cNvPr id="269" name="直線コネクタ 268"/>
        <xdr:cNvCxnSpPr/>
      </xdr:nvCxnSpPr>
      <xdr:spPr>
        <a:xfrm>
          <a:off x="4546600" y="1334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91820</xdr:rowOff>
    </xdr:from>
    <xdr:ext cx="405111" cy="259045"/>
    <xdr:sp macro="" textlink="">
      <xdr:nvSpPr>
        <xdr:cNvPr id="270" name="【公営住宅】&#10;有形固定資産減価償却率平均値テキスト"/>
        <xdr:cNvSpPr txBox="1"/>
      </xdr:nvSpPr>
      <xdr:spPr>
        <a:xfrm>
          <a:off x="4673600" y="136363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68943</xdr:rowOff>
    </xdr:from>
    <xdr:to>
      <xdr:col>24</xdr:col>
      <xdr:colOff>114300</xdr:colOff>
      <xdr:row>80</xdr:row>
      <xdr:rowOff>170543</xdr:rowOff>
    </xdr:to>
    <xdr:sp macro="" textlink="">
      <xdr:nvSpPr>
        <xdr:cNvPr id="271" name="フローチャート: 判断 270"/>
        <xdr:cNvSpPr/>
      </xdr:nvSpPr>
      <xdr:spPr>
        <a:xfrm>
          <a:off x="4584700" y="13784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96701</xdr:rowOff>
    </xdr:from>
    <xdr:to>
      <xdr:col>20</xdr:col>
      <xdr:colOff>38100</xdr:colOff>
      <xdr:row>81</xdr:row>
      <xdr:rowOff>26851</xdr:rowOff>
    </xdr:to>
    <xdr:sp macro="" textlink="">
      <xdr:nvSpPr>
        <xdr:cNvPr id="272" name="フローチャート: 判断 271"/>
        <xdr:cNvSpPr/>
      </xdr:nvSpPr>
      <xdr:spPr>
        <a:xfrm>
          <a:off x="3746500" y="1381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103232</xdr:rowOff>
    </xdr:from>
    <xdr:to>
      <xdr:col>15</xdr:col>
      <xdr:colOff>101600</xdr:colOff>
      <xdr:row>81</xdr:row>
      <xdr:rowOff>33382</xdr:rowOff>
    </xdr:to>
    <xdr:sp macro="" textlink="">
      <xdr:nvSpPr>
        <xdr:cNvPr id="273" name="フローチャート: 判断 272"/>
        <xdr:cNvSpPr/>
      </xdr:nvSpPr>
      <xdr:spPr>
        <a:xfrm>
          <a:off x="2857500" y="1381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165281</xdr:rowOff>
    </xdr:from>
    <xdr:to>
      <xdr:col>10</xdr:col>
      <xdr:colOff>165100</xdr:colOff>
      <xdr:row>81</xdr:row>
      <xdr:rowOff>95431</xdr:rowOff>
    </xdr:to>
    <xdr:sp macro="" textlink="">
      <xdr:nvSpPr>
        <xdr:cNvPr id="274" name="フローチャート: 判断 273"/>
        <xdr:cNvSpPr/>
      </xdr:nvSpPr>
      <xdr:spPr>
        <a:xfrm>
          <a:off x="1968500" y="1388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5" name="テキスト ボックス 27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6" name="テキスト ボックス 27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7" name="テキスト ボックス 27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8" name="テキスト ボックス 27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9" name="テキスト ボックス 27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47716</xdr:rowOff>
    </xdr:from>
    <xdr:to>
      <xdr:col>24</xdr:col>
      <xdr:colOff>114300</xdr:colOff>
      <xdr:row>82</xdr:row>
      <xdr:rowOff>149316</xdr:rowOff>
    </xdr:to>
    <xdr:sp macro="" textlink="">
      <xdr:nvSpPr>
        <xdr:cNvPr id="280" name="楕円 279"/>
        <xdr:cNvSpPr/>
      </xdr:nvSpPr>
      <xdr:spPr>
        <a:xfrm>
          <a:off x="4584700" y="1410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26143</xdr:rowOff>
    </xdr:from>
    <xdr:ext cx="405111" cy="259045"/>
    <xdr:sp macro="" textlink="">
      <xdr:nvSpPr>
        <xdr:cNvPr id="281" name="【公営住宅】&#10;有形固定資産減価償却率該当値テキスト"/>
        <xdr:cNvSpPr txBox="1"/>
      </xdr:nvSpPr>
      <xdr:spPr>
        <a:xfrm>
          <a:off x="4673600" y="14085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85271</xdr:rowOff>
    </xdr:from>
    <xdr:to>
      <xdr:col>20</xdr:col>
      <xdr:colOff>38100</xdr:colOff>
      <xdr:row>83</xdr:row>
      <xdr:rowOff>15421</xdr:rowOff>
    </xdr:to>
    <xdr:sp macro="" textlink="">
      <xdr:nvSpPr>
        <xdr:cNvPr id="282" name="楕円 281"/>
        <xdr:cNvSpPr/>
      </xdr:nvSpPr>
      <xdr:spPr>
        <a:xfrm>
          <a:off x="3746500" y="1414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98516</xdr:rowOff>
    </xdr:from>
    <xdr:to>
      <xdr:col>24</xdr:col>
      <xdr:colOff>63500</xdr:colOff>
      <xdr:row>82</xdr:row>
      <xdr:rowOff>136071</xdr:rowOff>
    </xdr:to>
    <xdr:cxnSp macro="">
      <xdr:nvCxnSpPr>
        <xdr:cNvPr id="283" name="直線コネクタ 282"/>
        <xdr:cNvCxnSpPr/>
      </xdr:nvCxnSpPr>
      <xdr:spPr>
        <a:xfrm flipV="1">
          <a:off x="3797300" y="14157416"/>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103232</xdr:rowOff>
    </xdr:from>
    <xdr:to>
      <xdr:col>15</xdr:col>
      <xdr:colOff>101600</xdr:colOff>
      <xdr:row>83</xdr:row>
      <xdr:rowOff>33382</xdr:rowOff>
    </xdr:to>
    <xdr:sp macro="" textlink="">
      <xdr:nvSpPr>
        <xdr:cNvPr id="284" name="楕円 283"/>
        <xdr:cNvSpPr/>
      </xdr:nvSpPr>
      <xdr:spPr>
        <a:xfrm>
          <a:off x="2857500" y="1416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136071</xdr:rowOff>
    </xdr:from>
    <xdr:to>
      <xdr:col>19</xdr:col>
      <xdr:colOff>177800</xdr:colOff>
      <xdr:row>82</xdr:row>
      <xdr:rowOff>154032</xdr:rowOff>
    </xdr:to>
    <xdr:cxnSp macro="">
      <xdr:nvCxnSpPr>
        <xdr:cNvPr id="285" name="直線コネクタ 284"/>
        <xdr:cNvCxnSpPr/>
      </xdr:nvCxnSpPr>
      <xdr:spPr>
        <a:xfrm flipV="1">
          <a:off x="2908300" y="14194971"/>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122827</xdr:rowOff>
    </xdr:from>
    <xdr:to>
      <xdr:col>10</xdr:col>
      <xdr:colOff>165100</xdr:colOff>
      <xdr:row>83</xdr:row>
      <xdr:rowOff>52977</xdr:rowOff>
    </xdr:to>
    <xdr:sp macro="" textlink="">
      <xdr:nvSpPr>
        <xdr:cNvPr id="286" name="楕円 285"/>
        <xdr:cNvSpPr/>
      </xdr:nvSpPr>
      <xdr:spPr>
        <a:xfrm>
          <a:off x="1968500" y="1418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154032</xdr:rowOff>
    </xdr:from>
    <xdr:to>
      <xdr:col>15</xdr:col>
      <xdr:colOff>50800</xdr:colOff>
      <xdr:row>83</xdr:row>
      <xdr:rowOff>2177</xdr:rowOff>
    </xdr:to>
    <xdr:cxnSp macro="">
      <xdr:nvCxnSpPr>
        <xdr:cNvPr id="287" name="直線コネクタ 286"/>
        <xdr:cNvCxnSpPr/>
      </xdr:nvCxnSpPr>
      <xdr:spPr>
        <a:xfrm flipV="1">
          <a:off x="2019300" y="14212932"/>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43378</xdr:rowOff>
    </xdr:from>
    <xdr:ext cx="405111" cy="259045"/>
    <xdr:sp macro="" textlink="">
      <xdr:nvSpPr>
        <xdr:cNvPr id="288" name="n_1aveValue【公営住宅】&#10;有形固定資産減価償却率"/>
        <xdr:cNvSpPr txBox="1"/>
      </xdr:nvSpPr>
      <xdr:spPr>
        <a:xfrm>
          <a:off x="3582044" y="13587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49909</xdr:rowOff>
    </xdr:from>
    <xdr:ext cx="405111" cy="259045"/>
    <xdr:sp macro="" textlink="">
      <xdr:nvSpPr>
        <xdr:cNvPr id="289" name="n_2aveValue【公営住宅】&#10;有形固定資産減価償却率"/>
        <xdr:cNvSpPr txBox="1"/>
      </xdr:nvSpPr>
      <xdr:spPr>
        <a:xfrm>
          <a:off x="2705744" y="13594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111958</xdr:rowOff>
    </xdr:from>
    <xdr:ext cx="405111" cy="259045"/>
    <xdr:sp macro="" textlink="">
      <xdr:nvSpPr>
        <xdr:cNvPr id="290" name="n_3aveValue【公営住宅】&#10;有形固定資産減価償却率"/>
        <xdr:cNvSpPr txBox="1"/>
      </xdr:nvSpPr>
      <xdr:spPr>
        <a:xfrm>
          <a:off x="1816744" y="1365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6548</xdr:rowOff>
    </xdr:from>
    <xdr:ext cx="405111" cy="259045"/>
    <xdr:sp macro="" textlink="">
      <xdr:nvSpPr>
        <xdr:cNvPr id="291" name="n_1mainValue【公営住宅】&#10;有形固定資産減価償却率"/>
        <xdr:cNvSpPr txBox="1"/>
      </xdr:nvSpPr>
      <xdr:spPr>
        <a:xfrm>
          <a:off x="3582044" y="14236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24509</xdr:rowOff>
    </xdr:from>
    <xdr:ext cx="405111" cy="259045"/>
    <xdr:sp macro="" textlink="">
      <xdr:nvSpPr>
        <xdr:cNvPr id="292" name="n_2mainValue【公営住宅】&#10;有形固定資産減価償却率"/>
        <xdr:cNvSpPr txBox="1"/>
      </xdr:nvSpPr>
      <xdr:spPr>
        <a:xfrm>
          <a:off x="2705744" y="1425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44104</xdr:rowOff>
    </xdr:from>
    <xdr:ext cx="405111" cy="259045"/>
    <xdr:sp macro="" textlink="">
      <xdr:nvSpPr>
        <xdr:cNvPr id="293" name="n_3mainValue【公営住宅】&#10;有形固定資産減価償却率"/>
        <xdr:cNvSpPr txBox="1"/>
      </xdr:nvSpPr>
      <xdr:spPr>
        <a:xfrm>
          <a:off x="1816744" y="1427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4" name="正方形/長方形 29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5" name="正方形/長方形 29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6" name="正方形/長方形 29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7" name="正方形/長方形 29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8" name="正方形/長方形 29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9" name="正方形/長方形 29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0" name="正方形/長方形 29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1" name="正方形/長方形 30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2" name="テキスト ボックス 30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3" name="直線コネクタ 30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4" name="直線コネクタ 30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5" name="テキスト ボックス 30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6" name="直線コネクタ 30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7" name="テキスト ボックス 30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8" name="直線コネクタ 30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9" name="テキスト ボックス 30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0" name="直線コネクタ 30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1" name="テキスト ボックス 31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2" name="直線コネクタ 31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3" name="テキスト ボックス 31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4" name="直線コネクタ 31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5" name="テキスト ボックス 31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70865</xdr:rowOff>
    </xdr:from>
    <xdr:to>
      <xdr:col>54</xdr:col>
      <xdr:colOff>189865</xdr:colOff>
      <xdr:row>86</xdr:row>
      <xdr:rowOff>108965</xdr:rowOff>
    </xdr:to>
    <xdr:cxnSp macro="">
      <xdr:nvCxnSpPr>
        <xdr:cNvPr id="317" name="直線コネクタ 316"/>
        <xdr:cNvCxnSpPr/>
      </xdr:nvCxnSpPr>
      <xdr:spPr>
        <a:xfrm flipV="1">
          <a:off x="10476865" y="13443965"/>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318" name="【公営住宅】&#10;一人当たり面積最小値テキスト"/>
        <xdr:cNvSpPr txBox="1"/>
      </xdr:nvSpPr>
      <xdr:spPr>
        <a:xfrm>
          <a:off x="10515600"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319" name="直線コネクタ 318"/>
        <xdr:cNvCxnSpPr/>
      </xdr:nvCxnSpPr>
      <xdr:spPr>
        <a:xfrm>
          <a:off x="10388600" y="1485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17542</xdr:rowOff>
    </xdr:from>
    <xdr:ext cx="469744" cy="259045"/>
    <xdr:sp macro="" textlink="">
      <xdr:nvSpPr>
        <xdr:cNvPr id="320" name="【公営住宅】&#10;一人当たり面積最大値テキスト"/>
        <xdr:cNvSpPr txBox="1"/>
      </xdr:nvSpPr>
      <xdr:spPr>
        <a:xfrm>
          <a:off x="10515600" y="13219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70865</xdr:rowOff>
    </xdr:from>
    <xdr:to>
      <xdr:col>55</xdr:col>
      <xdr:colOff>88900</xdr:colOff>
      <xdr:row>78</xdr:row>
      <xdr:rowOff>70865</xdr:rowOff>
    </xdr:to>
    <xdr:cxnSp macro="">
      <xdr:nvCxnSpPr>
        <xdr:cNvPr id="321" name="直線コネクタ 320"/>
        <xdr:cNvCxnSpPr/>
      </xdr:nvCxnSpPr>
      <xdr:spPr>
        <a:xfrm>
          <a:off x="10388600" y="13443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26179</xdr:rowOff>
    </xdr:from>
    <xdr:ext cx="469744" cy="259045"/>
    <xdr:sp macro="" textlink="">
      <xdr:nvSpPr>
        <xdr:cNvPr id="322" name="【公営住宅】&#10;一人当たり面積平均値テキスト"/>
        <xdr:cNvSpPr txBox="1"/>
      </xdr:nvSpPr>
      <xdr:spPr>
        <a:xfrm>
          <a:off x="10515600" y="14256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23" name="フローチャート: 判断 322"/>
        <xdr:cNvSpPr/>
      </xdr:nvSpPr>
      <xdr:spPr>
        <a:xfrm>
          <a:off x="104267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170942</xdr:rowOff>
    </xdr:from>
    <xdr:to>
      <xdr:col>50</xdr:col>
      <xdr:colOff>165100</xdr:colOff>
      <xdr:row>84</xdr:row>
      <xdr:rowOff>101092</xdr:rowOff>
    </xdr:to>
    <xdr:sp macro="" textlink="">
      <xdr:nvSpPr>
        <xdr:cNvPr id="324" name="フローチャート: 判断 323"/>
        <xdr:cNvSpPr/>
      </xdr:nvSpPr>
      <xdr:spPr>
        <a:xfrm>
          <a:off x="9588500" y="1440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10922</xdr:rowOff>
    </xdr:from>
    <xdr:to>
      <xdr:col>46</xdr:col>
      <xdr:colOff>38100</xdr:colOff>
      <xdr:row>84</xdr:row>
      <xdr:rowOff>112522</xdr:rowOff>
    </xdr:to>
    <xdr:sp macro="" textlink="">
      <xdr:nvSpPr>
        <xdr:cNvPr id="325" name="フローチャート: 判断 324"/>
        <xdr:cNvSpPr/>
      </xdr:nvSpPr>
      <xdr:spPr>
        <a:xfrm>
          <a:off x="869950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6350</xdr:rowOff>
    </xdr:from>
    <xdr:to>
      <xdr:col>41</xdr:col>
      <xdr:colOff>101600</xdr:colOff>
      <xdr:row>84</xdr:row>
      <xdr:rowOff>107950</xdr:rowOff>
    </xdr:to>
    <xdr:sp macro="" textlink="">
      <xdr:nvSpPr>
        <xdr:cNvPr id="326" name="フローチャート: 判断 325"/>
        <xdr:cNvSpPr/>
      </xdr:nvSpPr>
      <xdr:spPr>
        <a:xfrm>
          <a:off x="78105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7" name="テキスト ボックス 32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8" name="テキスト ボックス 32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9" name="テキスト ボックス 32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0" name="テキスト ボックス 32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1" name="テキスト ボックス 33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144272</xdr:rowOff>
    </xdr:from>
    <xdr:to>
      <xdr:col>55</xdr:col>
      <xdr:colOff>50800</xdr:colOff>
      <xdr:row>86</xdr:row>
      <xdr:rowOff>74422</xdr:rowOff>
    </xdr:to>
    <xdr:sp macro="" textlink="">
      <xdr:nvSpPr>
        <xdr:cNvPr id="332" name="楕円 331"/>
        <xdr:cNvSpPr/>
      </xdr:nvSpPr>
      <xdr:spPr>
        <a:xfrm>
          <a:off x="10426700" y="1471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59199</xdr:rowOff>
    </xdr:from>
    <xdr:ext cx="469744" cy="259045"/>
    <xdr:sp macro="" textlink="">
      <xdr:nvSpPr>
        <xdr:cNvPr id="333" name="【公営住宅】&#10;一人当たり面積該当値テキスト"/>
        <xdr:cNvSpPr txBox="1"/>
      </xdr:nvSpPr>
      <xdr:spPr>
        <a:xfrm>
          <a:off x="10515600" y="14632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144272</xdr:rowOff>
    </xdr:from>
    <xdr:to>
      <xdr:col>50</xdr:col>
      <xdr:colOff>165100</xdr:colOff>
      <xdr:row>86</xdr:row>
      <xdr:rowOff>74422</xdr:rowOff>
    </xdr:to>
    <xdr:sp macro="" textlink="">
      <xdr:nvSpPr>
        <xdr:cNvPr id="334" name="楕円 333"/>
        <xdr:cNvSpPr/>
      </xdr:nvSpPr>
      <xdr:spPr>
        <a:xfrm>
          <a:off x="9588500" y="1471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23622</xdr:rowOff>
    </xdr:from>
    <xdr:to>
      <xdr:col>55</xdr:col>
      <xdr:colOff>0</xdr:colOff>
      <xdr:row>86</xdr:row>
      <xdr:rowOff>23622</xdr:rowOff>
    </xdr:to>
    <xdr:cxnSp macro="">
      <xdr:nvCxnSpPr>
        <xdr:cNvPr id="335" name="直線コネクタ 334"/>
        <xdr:cNvCxnSpPr/>
      </xdr:nvCxnSpPr>
      <xdr:spPr>
        <a:xfrm>
          <a:off x="9639300" y="1476832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144272</xdr:rowOff>
    </xdr:from>
    <xdr:to>
      <xdr:col>46</xdr:col>
      <xdr:colOff>38100</xdr:colOff>
      <xdr:row>86</xdr:row>
      <xdr:rowOff>74422</xdr:rowOff>
    </xdr:to>
    <xdr:sp macro="" textlink="">
      <xdr:nvSpPr>
        <xdr:cNvPr id="336" name="楕円 335"/>
        <xdr:cNvSpPr/>
      </xdr:nvSpPr>
      <xdr:spPr>
        <a:xfrm>
          <a:off x="8699500" y="1471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23622</xdr:rowOff>
    </xdr:from>
    <xdr:to>
      <xdr:col>50</xdr:col>
      <xdr:colOff>114300</xdr:colOff>
      <xdr:row>86</xdr:row>
      <xdr:rowOff>23622</xdr:rowOff>
    </xdr:to>
    <xdr:cxnSp macro="">
      <xdr:nvCxnSpPr>
        <xdr:cNvPr id="337" name="直線コネクタ 336"/>
        <xdr:cNvCxnSpPr/>
      </xdr:nvCxnSpPr>
      <xdr:spPr>
        <a:xfrm>
          <a:off x="8750300" y="147683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144272</xdr:rowOff>
    </xdr:from>
    <xdr:to>
      <xdr:col>41</xdr:col>
      <xdr:colOff>101600</xdr:colOff>
      <xdr:row>86</xdr:row>
      <xdr:rowOff>74422</xdr:rowOff>
    </xdr:to>
    <xdr:sp macro="" textlink="">
      <xdr:nvSpPr>
        <xdr:cNvPr id="338" name="楕円 337"/>
        <xdr:cNvSpPr/>
      </xdr:nvSpPr>
      <xdr:spPr>
        <a:xfrm>
          <a:off x="7810500" y="1471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23622</xdr:rowOff>
    </xdr:from>
    <xdr:to>
      <xdr:col>45</xdr:col>
      <xdr:colOff>177800</xdr:colOff>
      <xdr:row>86</xdr:row>
      <xdr:rowOff>23622</xdr:rowOff>
    </xdr:to>
    <xdr:cxnSp macro="">
      <xdr:nvCxnSpPr>
        <xdr:cNvPr id="339" name="直線コネクタ 338"/>
        <xdr:cNvCxnSpPr/>
      </xdr:nvCxnSpPr>
      <xdr:spPr>
        <a:xfrm>
          <a:off x="7861300" y="147683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117619</xdr:rowOff>
    </xdr:from>
    <xdr:ext cx="469744" cy="259045"/>
    <xdr:sp macro="" textlink="">
      <xdr:nvSpPr>
        <xdr:cNvPr id="340" name="n_1aveValue【公営住宅】&#10;一人当たり面積"/>
        <xdr:cNvSpPr txBox="1"/>
      </xdr:nvSpPr>
      <xdr:spPr>
        <a:xfrm>
          <a:off x="9391727" y="1417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129049</xdr:rowOff>
    </xdr:from>
    <xdr:ext cx="469744" cy="259045"/>
    <xdr:sp macro="" textlink="">
      <xdr:nvSpPr>
        <xdr:cNvPr id="341" name="n_2aveValue【公営住宅】&#10;一人当たり面積"/>
        <xdr:cNvSpPr txBox="1"/>
      </xdr:nvSpPr>
      <xdr:spPr>
        <a:xfrm>
          <a:off x="8515427" y="14187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124477</xdr:rowOff>
    </xdr:from>
    <xdr:ext cx="469744" cy="259045"/>
    <xdr:sp macro="" textlink="">
      <xdr:nvSpPr>
        <xdr:cNvPr id="342" name="n_3aveValue【公営住宅】&#10;一人当たり面積"/>
        <xdr:cNvSpPr txBox="1"/>
      </xdr:nvSpPr>
      <xdr:spPr>
        <a:xfrm>
          <a:off x="7626427" y="1418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65549</xdr:rowOff>
    </xdr:from>
    <xdr:ext cx="469744" cy="259045"/>
    <xdr:sp macro="" textlink="">
      <xdr:nvSpPr>
        <xdr:cNvPr id="343" name="n_1mainValue【公営住宅】&#10;一人当たり面積"/>
        <xdr:cNvSpPr txBox="1"/>
      </xdr:nvSpPr>
      <xdr:spPr>
        <a:xfrm>
          <a:off x="9391727" y="14810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65549</xdr:rowOff>
    </xdr:from>
    <xdr:ext cx="469744" cy="259045"/>
    <xdr:sp macro="" textlink="">
      <xdr:nvSpPr>
        <xdr:cNvPr id="344" name="n_2mainValue【公営住宅】&#10;一人当たり面積"/>
        <xdr:cNvSpPr txBox="1"/>
      </xdr:nvSpPr>
      <xdr:spPr>
        <a:xfrm>
          <a:off x="8515427" y="14810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65549</xdr:rowOff>
    </xdr:from>
    <xdr:ext cx="469744" cy="259045"/>
    <xdr:sp macro="" textlink="">
      <xdr:nvSpPr>
        <xdr:cNvPr id="345" name="n_3mainValue【公営住宅】&#10;一人当たり面積"/>
        <xdr:cNvSpPr txBox="1"/>
      </xdr:nvSpPr>
      <xdr:spPr>
        <a:xfrm>
          <a:off x="7626427" y="14810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6" name="正方形/長方形 34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7" name="正方形/長方形 34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8" name="正方形/長方形 34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9" name="正方形/長方形 34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0" name="正方形/長方形 34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1" name="正方形/長方形 35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2" name="正方形/長方形 35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3" name="正方形/長方形 35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4" name="正方形/長方形 35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5" name="正方形/長方形 35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6" name="正方形/長方形 35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7" name="正方形/長方形 35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8" name="正方形/長方形 35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9" name="正方形/長方形 35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0" name="正方形/長方形 35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1" name="正方形/長方形 36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2" name="正方形/長方形 36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3" name="正方形/長方形 36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4" name="正方形/長方形 36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5" name="正方形/長方形 36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6" name="正方形/長方形 36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7" name="正方形/長方形 36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8" name="正方形/長方形 36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9" name="正方形/長方形 36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0" name="テキスト ボックス 36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1" name="直線コネクタ 37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72" name="テキスト ボックス 371"/>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3" name="直線コネクタ 37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74" name="テキスト ボックス 373"/>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5" name="直線コネクタ 37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6" name="テキスト ボックス 37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7" name="直線コネクタ 37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78" name="テキスト ボックス 37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79" name="直線コネクタ 37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0" name="テキスト ボックス 37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1" name="直線コネクタ 38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82" name="テキスト ボックス 381"/>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3" name="直線コネクタ 38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4" name="テキスト ボックス 38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144780</xdr:rowOff>
    </xdr:from>
    <xdr:to>
      <xdr:col>85</xdr:col>
      <xdr:colOff>126364</xdr:colOff>
      <xdr:row>42</xdr:row>
      <xdr:rowOff>83820</xdr:rowOff>
    </xdr:to>
    <xdr:cxnSp macro="">
      <xdr:nvCxnSpPr>
        <xdr:cNvPr id="386" name="直線コネクタ 385"/>
        <xdr:cNvCxnSpPr/>
      </xdr:nvCxnSpPr>
      <xdr:spPr>
        <a:xfrm flipV="1">
          <a:off x="16318864" y="580263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87647</xdr:rowOff>
    </xdr:from>
    <xdr:ext cx="405111" cy="259045"/>
    <xdr:sp macro="" textlink="">
      <xdr:nvSpPr>
        <xdr:cNvPr id="387" name="【認定こども園・幼稚園・保育所】&#10;有形固定資産減価償却率最小値テキスト"/>
        <xdr:cNvSpPr txBox="1"/>
      </xdr:nvSpPr>
      <xdr:spPr>
        <a:xfrm>
          <a:off x="16357600" y="728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83820</xdr:rowOff>
    </xdr:from>
    <xdr:to>
      <xdr:col>86</xdr:col>
      <xdr:colOff>25400</xdr:colOff>
      <xdr:row>42</xdr:row>
      <xdr:rowOff>83820</xdr:rowOff>
    </xdr:to>
    <xdr:cxnSp macro="">
      <xdr:nvCxnSpPr>
        <xdr:cNvPr id="388" name="直線コネクタ 387"/>
        <xdr:cNvCxnSpPr/>
      </xdr:nvCxnSpPr>
      <xdr:spPr>
        <a:xfrm>
          <a:off x="16230600" y="728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91457</xdr:rowOff>
    </xdr:from>
    <xdr:ext cx="405111" cy="259045"/>
    <xdr:sp macro="" textlink="">
      <xdr:nvSpPr>
        <xdr:cNvPr id="389" name="【認定こども園・幼稚園・保育所】&#10;有形固定資産減価償却率最大値テキスト"/>
        <xdr:cNvSpPr txBox="1"/>
      </xdr:nvSpPr>
      <xdr:spPr>
        <a:xfrm>
          <a:off x="16357600" y="557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144780</xdr:rowOff>
    </xdr:from>
    <xdr:to>
      <xdr:col>86</xdr:col>
      <xdr:colOff>25400</xdr:colOff>
      <xdr:row>33</xdr:row>
      <xdr:rowOff>144780</xdr:rowOff>
    </xdr:to>
    <xdr:cxnSp macro="">
      <xdr:nvCxnSpPr>
        <xdr:cNvPr id="390" name="直線コネクタ 389"/>
        <xdr:cNvCxnSpPr/>
      </xdr:nvCxnSpPr>
      <xdr:spPr>
        <a:xfrm>
          <a:off x="16230600" y="580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45737</xdr:rowOff>
    </xdr:from>
    <xdr:ext cx="405111" cy="259045"/>
    <xdr:sp macro="" textlink="">
      <xdr:nvSpPr>
        <xdr:cNvPr id="391" name="【認定こども園・幼稚園・保育所】&#10;有形固定資産減価償却率平均値テキスト"/>
        <xdr:cNvSpPr txBox="1"/>
      </xdr:nvSpPr>
      <xdr:spPr>
        <a:xfrm>
          <a:off x="16357600" y="6389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67310</xdr:rowOff>
    </xdr:from>
    <xdr:to>
      <xdr:col>85</xdr:col>
      <xdr:colOff>177800</xdr:colOff>
      <xdr:row>37</xdr:row>
      <xdr:rowOff>168910</xdr:rowOff>
    </xdr:to>
    <xdr:sp macro="" textlink="">
      <xdr:nvSpPr>
        <xdr:cNvPr id="392" name="フローチャート: 判断 391"/>
        <xdr:cNvSpPr/>
      </xdr:nvSpPr>
      <xdr:spPr>
        <a:xfrm>
          <a:off x="162687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76835</xdr:rowOff>
    </xdr:from>
    <xdr:to>
      <xdr:col>81</xdr:col>
      <xdr:colOff>101600</xdr:colOff>
      <xdr:row>38</xdr:row>
      <xdr:rowOff>6985</xdr:rowOff>
    </xdr:to>
    <xdr:sp macro="" textlink="">
      <xdr:nvSpPr>
        <xdr:cNvPr id="393" name="フローチャート: 判断 392"/>
        <xdr:cNvSpPr/>
      </xdr:nvSpPr>
      <xdr:spPr>
        <a:xfrm>
          <a:off x="15430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82550</xdr:rowOff>
    </xdr:from>
    <xdr:to>
      <xdr:col>76</xdr:col>
      <xdr:colOff>165100</xdr:colOff>
      <xdr:row>38</xdr:row>
      <xdr:rowOff>12700</xdr:rowOff>
    </xdr:to>
    <xdr:sp macro="" textlink="">
      <xdr:nvSpPr>
        <xdr:cNvPr id="394" name="フローチャート: 判断 393"/>
        <xdr:cNvSpPr/>
      </xdr:nvSpPr>
      <xdr:spPr>
        <a:xfrm>
          <a:off x="14541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105410</xdr:rowOff>
    </xdr:from>
    <xdr:to>
      <xdr:col>72</xdr:col>
      <xdr:colOff>38100</xdr:colOff>
      <xdr:row>38</xdr:row>
      <xdr:rowOff>35560</xdr:rowOff>
    </xdr:to>
    <xdr:sp macro="" textlink="">
      <xdr:nvSpPr>
        <xdr:cNvPr id="395" name="フローチャート: 判断 394"/>
        <xdr:cNvSpPr/>
      </xdr:nvSpPr>
      <xdr:spPr>
        <a:xfrm>
          <a:off x="13652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6" name="テキスト ボックス 39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7" name="テキスト ボックス 39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8" name="テキスト ボックス 39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9" name="テキスト ボックス 39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0" name="テキスト ボックス 39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73025</xdr:rowOff>
    </xdr:from>
    <xdr:to>
      <xdr:col>85</xdr:col>
      <xdr:colOff>177800</xdr:colOff>
      <xdr:row>36</xdr:row>
      <xdr:rowOff>3175</xdr:rowOff>
    </xdr:to>
    <xdr:sp macro="" textlink="">
      <xdr:nvSpPr>
        <xdr:cNvPr id="401" name="楕円 400"/>
        <xdr:cNvSpPr/>
      </xdr:nvSpPr>
      <xdr:spPr>
        <a:xfrm>
          <a:off x="16268700" y="607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95902</xdr:rowOff>
    </xdr:from>
    <xdr:ext cx="405111" cy="259045"/>
    <xdr:sp macro="" textlink="">
      <xdr:nvSpPr>
        <xdr:cNvPr id="402" name="【認定こども園・幼稚園・保育所】&#10;有形固定資産減価償却率該当値テキスト"/>
        <xdr:cNvSpPr txBox="1"/>
      </xdr:nvSpPr>
      <xdr:spPr>
        <a:xfrm>
          <a:off x="16357600" y="592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73025</xdr:rowOff>
    </xdr:from>
    <xdr:to>
      <xdr:col>81</xdr:col>
      <xdr:colOff>101600</xdr:colOff>
      <xdr:row>36</xdr:row>
      <xdr:rowOff>3175</xdr:rowOff>
    </xdr:to>
    <xdr:sp macro="" textlink="">
      <xdr:nvSpPr>
        <xdr:cNvPr id="403" name="楕円 402"/>
        <xdr:cNvSpPr/>
      </xdr:nvSpPr>
      <xdr:spPr>
        <a:xfrm>
          <a:off x="15430500" y="607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123825</xdr:rowOff>
    </xdr:from>
    <xdr:to>
      <xdr:col>85</xdr:col>
      <xdr:colOff>127000</xdr:colOff>
      <xdr:row>35</xdr:row>
      <xdr:rowOff>123825</xdr:rowOff>
    </xdr:to>
    <xdr:cxnSp macro="">
      <xdr:nvCxnSpPr>
        <xdr:cNvPr id="404" name="直線コネクタ 403"/>
        <xdr:cNvCxnSpPr/>
      </xdr:nvCxnSpPr>
      <xdr:spPr>
        <a:xfrm>
          <a:off x="15481300" y="61245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114935</xdr:rowOff>
    </xdr:from>
    <xdr:to>
      <xdr:col>76</xdr:col>
      <xdr:colOff>165100</xdr:colOff>
      <xdr:row>36</xdr:row>
      <xdr:rowOff>45085</xdr:rowOff>
    </xdr:to>
    <xdr:sp macro="" textlink="">
      <xdr:nvSpPr>
        <xdr:cNvPr id="405" name="楕円 404"/>
        <xdr:cNvSpPr/>
      </xdr:nvSpPr>
      <xdr:spPr>
        <a:xfrm>
          <a:off x="14541500" y="611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123825</xdr:rowOff>
    </xdr:from>
    <xdr:to>
      <xdr:col>81</xdr:col>
      <xdr:colOff>50800</xdr:colOff>
      <xdr:row>35</xdr:row>
      <xdr:rowOff>165735</xdr:rowOff>
    </xdr:to>
    <xdr:cxnSp macro="">
      <xdr:nvCxnSpPr>
        <xdr:cNvPr id="406" name="直線コネクタ 405"/>
        <xdr:cNvCxnSpPr/>
      </xdr:nvCxnSpPr>
      <xdr:spPr>
        <a:xfrm flipV="1">
          <a:off x="14592300" y="612457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132080</xdr:rowOff>
    </xdr:from>
    <xdr:to>
      <xdr:col>72</xdr:col>
      <xdr:colOff>38100</xdr:colOff>
      <xdr:row>36</xdr:row>
      <xdr:rowOff>62230</xdr:rowOff>
    </xdr:to>
    <xdr:sp macro="" textlink="">
      <xdr:nvSpPr>
        <xdr:cNvPr id="407" name="楕円 406"/>
        <xdr:cNvSpPr/>
      </xdr:nvSpPr>
      <xdr:spPr>
        <a:xfrm>
          <a:off x="13652500" y="613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165735</xdr:rowOff>
    </xdr:from>
    <xdr:to>
      <xdr:col>76</xdr:col>
      <xdr:colOff>114300</xdr:colOff>
      <xdr:row>36</xdr:row>
      <xdr:rowOff>11430</xdr:rowOff>
    </xdr:to>
    <xdr:cxnSp macro="">
      <xdr:nvCxnSpPr>
        <xdr:cNvPr id="408" name="直線コネクタ 407"/>
        <xdr:cNvCxnSpPr/>
      </xdr:nvCxnSpPr>
      <xdr:spPr>
        <a:xfrm flipV="1">
          <a:off x="13703300" y="616648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169562</xdr:rowOff>
    </xdr:from>
    <xdr:ext cx="405111" cy="259045"/>
    <xdr:sp macro="" textlink="">
      <xdr:nvSpPr>
        <xdr:cNvPr id="409" name="n_1aveValue【認定こども園・幼稚園・保育所】&#10;有形固定資産減価償却率"/>
        <xdr:cNvSpPr txBox="1"/>
      </xdr:nvSpPr>
      <xdr:spPr>
        <a:xfrm>
          <a:off x="15266044" y="651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3827</xdr:rowOff>
    </xdr:from>
    <xdr:ext cx="405111" cy="259045"/>
    <xdr:sp macro="" textlink="">
      <xdr:nvSpPr>
        <xdr:cNvPr id="410" name="n_2aveValue【認定こども園・幼稚園・保育所】&#10;有形固定資産減価償却率"/>
        <xdr:cNvSpPr txBox="1"/>
      </xdr:nvSpPr>
      <xdr:spPr>
        <a:xfrm>
          <a:off x="14389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26687</xdr:rowOff>
    </xdr:from>
    <xdr:ext cx="405111" cy="259045"/>
    <xdr:sp macro="" textlink="">
      <xdr:nvSpPr>
        <xdr:cNvPr id="411" name="n_3aveValue【認定こども園・幼稚園・保育所】&#10;有形固定資産減価償却率"/>
        <xdr:cNvSpPr txBox="1"/>
      </xdr:nvSpPr>
      <xdr:spPr>
        <a:xfrm>
          <a:off x="1350074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19702</xdr:rowOff>
    </xdr:from>
    <xdr:ext cx="405111" cy="259045"/>
    <xdr:sp macro="" textlink="">
      <xdr:nvSpPr>
        <xdr:cNvPr id="412" name="n_1mainValue【認定こども園・幼稚園・保育所】&#10;有形固定資産減価償却率"/>
        <xdr:cNvSpPr txBox="1"/>
      </xdr:nvSpPr>
      <xdr:spPr>
        <a:xfrm>
          <a:off x="15266044" y="584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61612</xdr:rowOff>
    </xdr:from>
    <xdr:ext cx="405111" cy="259045"/>
    <xdr:sp macro="" textlink="">
      <xdr:nvSpPr>
        <xdr:cNvPr id="413" name="n_2mainValue【認定こども園・幼稚園・保育所】&#10;有形固定資産減価償却率"/>
        <xdr:cNvSpPr txBox="1"/>
      </xdr:nvSpPr>
      <xdr:spPr>
        <a:xfrm>
          <a:off x="14389744" y="5890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78757</xdr:rowOff>
    </xdr:from>
    <xdr:ext cx="405111" cy="259045"/>
    <xdr:sp macro="" textlink="">
      <xdr:nvSpPr>
        <xdr:cNvPr id="414" name="n_3mainValue【認定こども園・幼稚園・保育所】&#10;有形固定資産減価償却率"/>
        <xdr:cNvSpPr txBox="1"/>
      </xdr:nvSpPr>
      <xdr:spPr>
        <a:xfrm>
          <a:off x="13500744" y="59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5" name="正方形/長方形 41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6" name="正方形/長方形 41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7" name="正方形/長方形 41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8" name="正方形/長方形 41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9" name="正方形/長方形 41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0" name="正方形/長方形 41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1" name="正方形/長方形 42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2" name="正方形/長方形 42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3" name="テキスト ボックス 42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4" name="直線コネクタ 42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25" name="直線コネクタ 42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26" name="テキスト ボックス 425"/>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27" name="直線コネクタ 42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28" name="テキスト ボックス 427"/>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29" name="直線コネクタ 42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30" name="テキスト ボックス 429"/>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31" name="直線コネクタ 43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32" name="テキスト ボックス 431"/>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33" name="直線コネクタ 43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34" name="テキスト ボックス 433"/>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5" name="直線コネクタ 43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6" name="テキスト ボックス 43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91440</xdr:rowOff>
    </xdr:from>
    <xdr:to>
      <xdr:col>116</xdr:col>
      <xdr:colOff>62864</xdr:colOff>
      <xdr:row>42</xdr:row>
      <xdr:rowOff>3810</xdr:rowOff>
    </xdr:to>
    <xdr:cxnSp macro="">
      <xdr:nvCxnSpPr>
        <xdr:cNvPr id="438" name="直線コネクタ 437"/>
        <xdr:cNvCxnSpPr/>
      </xdr:nvCxnSpPr>
      <xdr:spPr>
        <a:xfrm flipV="1">
          <a:off x="22160864" y="574929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7637</xdr:rowOff>
    </xdr:from>
    <xdr:ext cx="469744" cy="259045"/>
    <xdr:sp macro="" textlink="">
      <xdr:nvSpPr>
        <xdr:cNvPr id="439" name="【認定こども園・幼稚園・保育所】&#10;一人当たり面積最小値テキスト"/>
        <xdr:cNvSpPr txBox="1"/>
      </xdr:nvSpPr>
      <xdr:spPr>
        <a:xfrm>
          <a:off x="22199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3810</xdr:rowOff>
    </xdr:from>
    <xdr:to>
      <xdr:col>116</xdr:col>
      <xdr:colOff>152400</xdr:colOff>
      <xdr:row>42</xdr:row>
      <xdr:rowOff>3810</xdr:rowOff>
    </xdr:to>
    <xdr:cxnSp macro="">
      <xdr:nvCxnSpPr>
        <xdr:cNvPr id="440" name="直線コネクタ 439"/>
        <xdr:cNvCxnSpPr/>
      </xdr:nvCxnSpPr>
      <xdr:spPr>
        <a:xfrm>
          <a:off x="22072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38117</xdr:rowOff>
    </xdr:from>
    <xdr:ext cx="469744" cy="259045"/>
    <xdr:sp macro="" textlink="">
      <xdr:nvSpPr>
        <xdr:cNvPr id="441" name="【認定こども園・幼稚園・保育所】&#10;一人当たり面積最大値テキスト"/>
        <xdr:cNvSpPr txBox="1"/>
      </xdr:nvSpPr>
      <xdr:spPr>
        <a:xfrm>
          <a:off x="22199600" y="5524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91440</xdr:rowOff>
    </xdr:from>
    <xdr:to>
      <xdr:col>116</xdr:col>
      <xdr:colOff>152400</xdr:colOff>
      <xdr:row>33</xdr:row>
      <xdr:rowOff>91440</xdr:rowOff>
    </xdr:to>
    <xdr:cxnSp macro="">
      <xdr:nvCxnSpPr>
        <xdr:cNvPr id="442" name="直線コネクタ 441"/>
        <xdr:cNvCxnSpPr/>
      </xdr:nvCxnSpPr>
      <xdr:spPr>
        <a:xfrm>
          <a:off x="22072600" y="5749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60977</xdr:rowOff>
    </xdr:from>
    <xdr:ext cx="469744" cy="259045"/>
    <xdr:sp macro="" textlink="">
      <xdr:nvSpPr>
        <xdr:cNvPr id="443" name="【認定こども園・幼稚園・保育所】&#10;一人当たり面積平均値テキスト"/>
        <xdr:cNvSpPr txBox="1"/>
      </xdr:nvSpPr>
      <xdr:spPr>
        <a:xfrm>
          <a:off x="22199600" y="6576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82550</xdr:rowOff>
    </xdr:from>
    <xdr:to>
      <xdr:col>116</xdr:col>
      <xdr:colOff>114300</xdr:colOff>
      <xdr:row>39</xdr:row>
      <xdr:rowOff>12700</xdr:rowOff>
    </xdr:to>
    <xdr:sp macro="" textlink="">
      <xdr:nvSpPr>
        <xdr:cNvPr id="444" name="フローチャート: 判断 443"/>
        <xdr:cNvSpPr/>
      </xdr:nvSpPr>
      <xdr:spPr>
        <a:xfrm>
          <a:off x="22110700" y="659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93980</xdr:rowOff>
    </xdr:from>
    <xdr:to>
      <xdr:col>112</xdr:col>
      <xdr:colOff>38100</xdr:colOff>
      <xdr:row>39</xdr:row>
      <xdr:rowOff>24130</xdr:rowOff>
    </xdr:to>
    <xdr:sp macro="" textlink="">
      <xdr:nvSpPr>
        <xdr:cNvPr id="445" name="フローチャート: 判断 444"/>
        <xdr:cNvSpPr/>
      </xdr:nvSpPr>
      <xdr:spPr>
        <a:xfrm>
          <a:off x="21272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113030</xdr:rowOff>
    </xdr:from>
    <xdr:to>
      <xdr:col>107</xdr:col>
      <xdr:colOff>101600</xdr:colOff>
      <xdr:row>39</xdr:row>
      <xdr:rowOff>43180</xdr:rowOff>
    </xdr:to>
    <xdr:sp macro="" textlink="">
      <xdr:nvSpPr>
        <xdr:cNvPr id="446" name="フローチャート: 判断 445"/>
        <xdr:cNvSpPr/>
      </xdr:nvSpPr>
      <xdr:spPr>
        <a:xfrm>
          <a:off x="203835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124460</xdr:rowOff>
    </xdr:from>
    <xdr:to>
      <xdr:col>102</xdr:col>
      <xdr:colOff>165100</xdr:colOff>
      <xdr:row>39</xdr:row>
      <xdr:rowOff>54610</xdr:rowOff>
    </xdr:to>
    <xdr:sp macro="" textlink="">
      <xdr:nvSpPr>
        <xdr:cNvPr id="447" name="フローチャート: 判断 446"/>
        <xdr:cNvSpPr/>
      </xdr:nvSpPr>
      <xdr:spPr>
        <a:xfrm>
          <a:off x="19494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8" name="テキスト ボックス 44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9" name="テキスト ボックス 44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0" name="テキスト ボックス 44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1" name="テキスト ボックス 45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2" name="テキスト ボックス 45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36830</xdr:rowOff>
    </xdr:from>
    <xdr:to>
      <xdr:col>116</xdr:col>
      <xdr:colOff>114300</xdr:colOff>
      <xdr:row>38</xdr:row>
      <xdr:rowOff>138430</xdr:rowOff>
    </xdr:to>
    <xdr:sp macro="" textlink="">
      <xdr:nvSpPr>
        <xdr:cNvPr id="453" name="楕円 452"/>
        <xdr:cNvSpPr/>
      </xdr:nvSpPr>
      <xdr:spPr>
        <a:xfrm>
          <a:off x="221107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59707</xdr:rowOff>
    </xdr:from>
    <xdr:ext cx="469744" cy="259045"/>
    <xdr:sp macro="" textlink="">
      <xdr:nvSpPr>
        <xdr:cNvPr id="454" name="【認定こども園・幼稚園・保育所】&#10;一人当たり面積該当値テキスト"/>
        <xdr:cNvSpPr txBox="1"/>
      </xdr:nvSpPr>
      <xdr:spPr>
        <a:xfrm>
          <a:off x="22199600" y="640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36830</xdr:rowOff>
    </xdr:from>
    <xdr:to>
      <xdr:col>112</xdr:col>
      <xdr:colOff>38100</xdr:colOff>
      <xdr:row>38</xdr:row>
      <xdr:rowOff>138430</xdr:rowOff>
    </xdr:to>
    <xdr:sp macro="" textlink="">
      <xdr:nvSpPr>
        <xdr:cNvPr id="455" name="楕円 454"/>
        <xdr:cNvSpPr/>
      </xdr:nvSpPr>
      <xdr:spPr>
        <a:xfrm>
          <a:off x="212725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87630</xdr:rowOff>
    </xdr:from>
    <xdr:to>
      <xdr:col>116</xdr:col>
      <xdr:colOff>63500</xdr:colOff>
      <xdr:row>38</xdr:row>
      <xdr:rowOff>87630</xdr:rowOff>
    </xdr:to>
    <xdr:cxnSp macro="">
      <xdr:nvCxnSpPr>
        <xdr:cNvPr id="456" name="直線コネクタ 455"/>
        <xdr:cNvCxnSpPr/>
      </xdr:nvCxnSpPr>
      <xdr:spPr>
        <a:xfrm>
          <a:off x="21323300" y="66027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36830</xdr:rowOff>
    </xdr:from>
    <xdr:to>
      <xdr:col>107</xdr:col>
      <xdr:colOff>101600</xdr:colOff>
      <xdr:row>38</xdr:row>
      <xdr:rowOff>138430</xdr:rowOff>
    </xdr:to>
    <xdr:sp macro="" textlink="">
      <xdr:nvSpPr>
        <xdr:cNvPr id="457" name="楕円 456"/>
        <xdr:cNvSpPr/>
      </xdr:nvSpPr>
      <xdr:spPr>
        <a:xfrm>
          <a:off x="203835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87630</xdr:rowOff>
    </xdr:from>
    <xdr:to>
      <xdr:col>111</xdr:col>
      <xdr:colOff>177800</xdr:colOff>
      <xdr:row>38</xdr:row>
      <xdr:rowOff>87630</xdr:rowOff>
    </xdr:to>
    <xdr:cxnSp macro="">
      <xdr:nvCxnSpPr>
        <xdr:cNvPr id="458" name="直線コネクタ 457"/>
        <xdr:cNvCxnSpPr/>
      </xdr:nvCxnSpPr>
      <xdr:spPr>
        <a:xfrm>
          <a:off x="20434300" y="66027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36830</xdr:rowOff>
    </xdr:from>
    <xdr:to>
      <xdr:col>102</xdr:col>
      <xdr:colOff>165100</xdr:colOff>
      <xdr:row>38</xdr:row>
      <xdr:rowOff>138430</xdr:rowOff>
    </xdr:to>
    <xdr:sp macro="" textlink="">
      <xdr:nvSpPr>
        <xdr:cNvPr id="459" name="楕円 458"/>
        <xdr:cNvSpPr/>
      </xdr:nvSpPr>
      <xdr:spPr>
        <a:xfrm>
          <a:off x="194945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87630</xdr:rowOff>
    </xdr:from>
    <xdr:to>
      <xdr:col>107</xdr:col>
      <xdr:colOff>50800</xdr:colOff>
      <xdr:row>38</xdr:row>
      <xdr:rowOff>87630</xdr:rowOff>
    </xdr:to>
    <xdr:cxnSp macro="">
      <xdr:nvCxnSpPr>
        <xdr:cNvPr id="460" name="直線コネクタ 459"/>
        <xdr:cNvCxnSpPr/>
      </xdr:nvCxnSpPr>
      <xdr:spPr>
        <a:xfrm>
          <a:off x="19545300" y="66027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15257</xdr:rowOff>
    </xdr:from>
    <xdr:ext cx="469744" cy="259045"/>
    <xdr:sp macro="" textlink="">
      <xdr:nvSpPr>
        <xdr:cNvPr id="461" name="n_1aveValue【認定こども園・幼稚園・保育所】&#10;一人当たり面積"/>
        <xdr:cNvSpPr txBox="1"/>
      </xdr:nvSpPr>
      <xdr:spPr>
        <a:xfrm>
          <a:off x="21075727" y="670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34307</xdr:rowOff>
    </xdr:from>
    <xdr:ext cx="469744" cy="259045"/>
    <xdr:sp macro="" textlink="">
      <xdr:nvSpPr>
        <xdr:cNvPr id="462" name="n_2aveValue【認定こども園・幼稚園・保育所】&#10;一人当たり面積"/>
        <xdr:cNvSpPr txBox="1"/>
      </xdr:nvSpPr>
      <xdr:spPr>
        <a:xfrm>
          <a:off x="20199427" y="672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45737</xdr:rowOff>
    </xdr:from>
    <xdr:ext cx="469744" cy="259045"/>
    <xdr:sp macro="" textlink="">
      <xdr:nvSpPr>
        <xdr:cNvPr id="463" name="n_3aveValue【認定こども園・幼稚園・保育所】&#10;一人当たり面積"/>
        <xdr:cNvSpPr txBox="1"/>
      </xdr:nvSpPr>
      <xdr:spPr>
        <a:xfrm>
          <a:off x="19310427" y="673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154957</xdr:rowOff>
    </xdr:from>
    <xdr:ext cx="469744" cy="259045"/>
    <xdr:sp macro="" textlink="">
      <xdr:nvSpPr>
        <xdr:cNvPr id="464" name="n_1mainValue【認定こども園・幼稚園・保育所】&#10;一人当たり面積"/>
        <xdr:cNvSpPr txBox="1"/>
      </xdr:nvSpPr>
      <xdr:spPr>
        <a:xfrm>
          <a:off x="21075727" y="632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154957</xdr:rowOff>
    </xdr:from>
    <xdr:ext cx="469744" cy="259045"/>
    <xdr:sp macro="" textlink="">
      <xdr:nvSpPr>
        <xdr:cNvPr id="465" name="n_2mainValue【認定こども園・幼稚園・保育所】&#10;一人当たり面積"/>
        <xdr:cNvSpPr txBox="1"/>
      </xdr:nvSpPr>
      <xdr:spPr>
        <a:xfrm>
          <a:off x="20199427" y="632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154957</xdr:rowOff>
    </xdr:from>
    <xdr:ext cx="469744" cy="259045"/>
    <xdr:sp macro="" textlink="">
      <xdr:nvSpPr>
        <xdr:cNvPr id="466" name="n_3mainValue【認定こども園・幼稚園・保育所】&#10;一人当たり面積"/>
        <xdr:cNvSpPr txBox="1"/>
      </xdr:nvSpPr>
      <xdr:spPr>
        <a:xfrm>
          <a:off x="19310427" y="632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7" name="正方形/長方形 46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8" name="正方形/長方形 46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9" name="正方形/長方形 46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0" name="正方形/長方形 46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1" name="正方形/長方形 47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2" name="正方形/長方形 47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3" name="正方形/長方形 47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4" name="正方形/長方形 47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5" name="テキスト ボックス 47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6" name="直線コネクタ 47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77" name="テキスト ボックス 476"/>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78" name="直線コネクタ 47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79" name="テキスト ボックス 478"/>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0" name="直線コネクタ 47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1" name="テキスト ボックス 48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2" name="直線コネクタ 48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3" name="テキスト ボックス 48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4" name="直線コネクタ 48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5" name="テキスト ボックス 48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6" name="直線コネクタ 48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87" name="テキスト ボックス 48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88" name="直線コネクタ 48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89" name="テキスト ボックス 488"/>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0" name="直線コネクタ 48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1" name="テキスト ボックス 49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68580</xdr:rowOff>
    </xdr:from>
    <xdr:to>
      <xdr:col>85</xdr:col>
      <xdr:colOff>126364</xdr:colOff>
      <xdr:row>63</xdr:row>
      <xdr:rowOff>83276</xdr:rowOff>
    </xdr:to>
    <xdr:cxnSp macro="">
      <xdr:nvCxnSpPr>
        <xdr:cNvPr id="493" name="直線コネクタ 492"/>
        <xdr:cNvCxnSpPr/>
      </xdr:nvCxnSpPr>
      <xdr:spPr>
        <a:xfrm flipV="1">
          <a:off x="16318864" y="9669780"/>
          <a:ext cx="0" cy="121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87103</xdr:rowOff>
    </xdr:from>
    <xdr:ext cx="405111" cy="259045"/>
    <xdr:sp macro="" textlink="">
      <xdr:nvSpPr>
        <xdr:cNvPr id="494" name="【学校施設】&#10;有形固定資産減価償却率最小値テキスト"/>
        <xdr:cNvSpPr txBox="1"/>
      </xdr:nvSpPr>
      <xdr:spPr>
        <a:xfrm>
          <a:off x="16357600" y="10888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83276</xdr:rowOff>
    </xdr:from>
    <xdr:to>
      <xdr:col>86</xdr:col>
      <xdr:colOff>25400</xdr:colOff>
      <xdr:row>63</xdr:row>
      <xdr:rowOff>83276</xdr:rowOff>
    </xdr:to>
    <xdr:cxnSp macro="">
      <xdr:nvCxnSpPr>
        <xdr:cNvPr id="495" name="直線コネクタ 494"/>
        <xdr:cNvCxnSpPr/>
      </xdr:nvCxnSpPr>
      <xdr:spPr>
        <a:xfrm>
          <a:off x="16230600" y="1088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15257</xdr:rowOff>
    </xdr:from>
    <xdr:ext cx="405111" cy="259045"/>
    <xdr:sp macro="" textlink="">
      <xdr:nvSpPr>
        <xdr:cNvPr id="496" name="【学校施設】&#10;有形固定資産減価償却率最大値テキスト"/>
        <xdr:cNvSpPr txBox="1"/>
      </xdr:nvSpPr>
      <xdr:spPr>
        <a:xfrm>
          <a:off x="16357600" y="944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68580</xdr:rowOff>
    </xdr:from>
    <xdr:to>
      <xdr:col>86</xdr:col>
      <xdr:colOff>25400</xdr:colOff>
      <xdr:row>56</xdr:row>
      <xdr:rowOff>68580</xdr:rowOff>
    </xdr:to>
    <xdr:cxnSp macro="">
      <xdr:nvCxnSpPr>
        <xdr:cNvPr id="497" name="直線コネクタ 496"/>
        <xdr:cNvCxnSpPr/>
      </xdr:nvCxnSpPr>
      <xdr:spPr>
        <a:xfrm>
          <a:off x="16230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144797</xdr:rowOff>
    </xdr:from>
    <xdr:ext cx="405111" cy="259045"/>
    <xdr:sp macro="" textlink="">
      <xdr:nvSpPr>
        <xdr:cNvPr id="498" name="【学校施設】&#10;有形固定資産減価償却率平均値テキスト"/>
        <xdr:cNvSpPr txBox="1"/>
      </xdr:nvSpPr>
      <xdr:spPr>
        <a:xfrm>
          <a:off x="16357600" y="1026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166370</xdr:rowOff>
    </xdr:from>
    <xdr:to>
      <xdr:col>85</xdr:col>
      <xdr:colOff>177800</xdr:colOff>
      <xdr:row>60</xdr:row>
      <xdr:rowOff>96520</xdr:rowOff>
    </xdr:to>
    <xdr:sp macro="" textlink="">
      <xdr:nvSpPr>
        <xdr:cNvPr id="499" name="フローチャート: 判断 498"/>
        <xdr:cNvSpPr/>
      </xdr:nvSpPr>
      <xdr:spPr>
        <a:xfrm>
          <a:off x="162687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4717</xdr:rowOff>
    </xdr:from>
    <xdr:to>
      <xdr:col>81</xdr:col>
      <xdr:colOff>101600</xdr:colOff>
      <xdr:row>60</xdr:row>
      <xdr:rowOff>106317</xdr:rowOff>
    </xdr:to>
    <xdr:sp macro="" textlink="">
      <xdr:nvSpPr>
        <xdr:cNvPr id="500" name="フローチャート: 判断 499"/>
        <xdr:cNvSpPr/>
      </xdr:nvSpPr>
      <xdr:spPr>
        <a:xfrm>
          <a:off x="154305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34109</xdr:rowOff>
    </xdr:from>
    <xdr:to>
      <xdr:col>76</xdr:col>
      <xdr:colOff>165100</xdr:colOff>
      <xdr:row>60</xdr:row>
      <xdr:rowOff>135709</xdr:rowOff>
    </xdr:to>
    <xdr:sp macro="" textlink="">
      <xdr:nvSpPr>
        <xdr:cNvPr id="501" name="フローチャート: 判断 500"/>
        <xdr:cNvSpPr/>
      </xdr:nvSpPr>
      <xdr:spPr>
        <a:xfrm>
          <a:off x="14541500" y="1032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122283</xdr:rowOff>
    </xdr:from>
    <xdr:to>
      <xdr:col>72</xdr:col>
      <xdr:colOff>38100</xdr:colOff>
      <xdr:row>61</xdr:row>
      <xdr:rowOff>52433</xdr:rowOff>
    </xdr:to>
    <xdr:sp macro="" textlink="">
      <xdr:nvSpPr>
        <xdr:cNvPr id="502" name="フローチャート: 判断 501"/>
        <xdr:cNvSpPr/>
      </xdr:nvSpPr>
      <xdr:spPr>
        <a:xfrm>
          <a:off x="136525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3" name="テキスト ボックス 50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4" name="テキスト ボックス 50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5" name="テキスト ボックス 50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6" name="テキスト ボックス 50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7" name="テキスト ボックス 50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138612</xdr:rowOff>
    </xdr:from>
    <xdr:to>
      <xdr:col>85</xdr:col>
      <xdr:colOff>177800</xdr:colOff>
      <xdr:row>59</xdr:row>
      <xdr:rowOff>68762</xdr:rowOff>
    </xdr:to>
    <xdr:sp macro="" textlink="">
      <xdr:nvSpPr>
        <xdr:cNvPr id="508" name="楕円 507"/>
        <xdr:cNvSpPr/>
      </xdr:nvSpPr>
      <xdr:spPr>
        <a:xfrm>
          <a:off x="16268700" y="1008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161489</xdr:rowOff>
    </xdr:from>
    <xdr:ext cx="405111" cy="259045"/>
    <xdr:sp macro="" textlink="">
      <xdr:nvSpPr>
        <xdr:cNvPr id="509" name="【学校施設】&#10;有形固定資産減価償却率該当値テキスト"/>
        <xdr:cNvSpPr txBox="1"/>
      </xdr:nvSpPr>
      <xdr:spPr>
        <a:xfrm>
          <a:off x="16357600" y="9934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168003</xdr:rowOff>
    </xdr:from>
    <xdr:to>
      <xdr:col>81</xdr:col>
      <xdr:colOff>101600</xdr:colOff>
      <xdr:row>59</xdr:row>
      <xdr:rowOff>98153</xdr:rowOff>
    </xdr:to>
    <xdr:sp macro="" textlink="">
      <xdr:nvSpPr>
        <xdr:cNvPr id="510" name="楕円 509"/>
        <xdr:cNvSpPr/>
      </xdr:nvSpPr>
      <xdr:spPr>
        <a:xfrm>
          <a:off x="15430500" y="1011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17962</xdr:rowOff>
    </xdr:from>
    <xdr:to>
      <xdr:col>85</xdr:col>
      <xdr:colOff>127000</xdr:colOff>
      <xdr:row>59</xdr:row>
      <xdr:rowOff>47353</xdr:rowOff>
    </xdr:to>
    <xdr:cxnSp macro="">
      <xdr:nvCxnSpPr>
        <xdr:cNvPr id="511" name="直線コネクタ 510"/>
        <xdr:cNvCxnSpPr/>
      </xdr:nvCxnSpPr>
      <xdr:spPr>
        <a:xfrm flipV="1">
          <a:off x="15481300" y="10133512"/>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104322</xdr:rowOff>
    </xdr:from>
    <xdr:to>
      <xdr:col>76</xdr:col>
      <xdr:colOff>165100</xdr:colOff>
      <xdr:row>60</xdr:row>
      <xdr:rowOff>34472</xdr:rowOff>
    </xdr:to>
    <xdr:sp macro="" textlink="">
      <xdr:nvSpPr>
        <xdr:cNvPr id="512" name="楕円 511"/>
        <xdr:cNvSpPr/>
      </xdr:nvSpPr>
      <xdr:spPr>
        <a:xfrm>
          <a:off x="14541500" y="1021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47353</xdr:rowOff>
    </xdr:from>
    <xdr:to>
      <xdr:col>81</xdr:col>
      <xdr:colOff>50800</xdr:colOff>
      <xdr:row>59</xdr:row>
      <xdr:rowOff>155122</xdr:rowOff>
    </xdr:to>
    <xdr:cxnSp macro="">
      <xdr:nvCxnSpPr>
        <xdr:cNvPr id="513" name="直線コネクタ 512"/>
        <xdr:cNvCxnSpPr/>
      </xdr:nvCxnSpPr>
      <xdr:spPr>
        <a:xfrm flipV="1">
          <a:off x="14592300" y="10162903"/>
          <a:ext cx="889000" cy="10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166370</xdr:rowOff>
    </xdr:from>
    <xdr:to>
      <xdr:col>72</xdr:col>
      <xdr:colOff>38100</xdr:colOff>
      <xdr:row>60</xdr:row>
      <xdr:rowOff>96520</xdr:rowOff>
    </xdr:to>
    <xdr:sp macro="" textlink="">
      <xdr:nvSpPr>
        <xdr:cNvPr id="514" name="楕円 513"/>
        <xdr:cNvSpPr/>
      </xdr:nvSpPr>
      <xdr:spPr>
        <a:xfrm>
          <a:off x="136525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155122</xdr:rowOff>
    </xdr:from>
    <xdr:to>
      <xdr:col>76</xdr:col>
      <xdr:colOff>114300</xdr:colOff>
      <xdr:row>60</xdr:row>
      <xdr:rowOff>45720</xdr:rowOff>
    </xdr:to>
    <xdr:cxnSp macro="">
      <xdr:nvCxnSpPr>
        <xdr:cNvPr id="515" name="直線コネクタ 514"/>
        <xdr:cNvCxnSpPr/>
      </xdr:nvCxnSpPr>
      <xdr:spPr>
        <a:xfrm flipV="1">
          <a:off x="13703300" y="10270672"/>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97444</xdr:rowOff>
    </xdr:from>
    <xdr:ext cx="405111" cy="259045"/>
    <xdr:sp macro="" textlink="">
      <xdr:nvSpPr>
        <xdr:cNvPr id="516" name="n_1aveValue【学校施設】&#10;有形固定資産減価償却率"/>
        <xdr:cNvSpPr txBox="1"/>
      </xdr:nvSpPr>
      <xdr:spPr>
        <a:xfrm>
          <a:off x="15266044" y="1038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126836</xdr:rowOff>
    </xdr:from>
    <xdr:ext cx="405111" cy="259045"/>
    <xdr:sp macro="" textlink="">
      <xdr:nvSpPr>
        <xdr:cNvPr id="517" name="n_2aveValue【学校施設】&#10;有形固定資産減価償却率"/>
        <xdr:cNvSpPr txBox="1"/>
      </xdr:nvSpPr>
      <xdr:spPr>
        <a:xfrm>
          <a:off x="14389744" y="10413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43560</xdr:rowOff>
    </xdr:from>
    <xdr:ext cx="405111" cy="259045"/>
    <xdr:sp macro="" textlink="">
      <xdr:nvSpPr>
        <xdr:cNvPr id="518" name="n_3aveValue【学校施設】&#10;有形固定資産減価償却率"/>
        <xdr:cNvSpPr txBox="1"/>
      </xdr:nvSpPr>
      <xdr:spPr>
        <a:xfrm>
          <a:off x="13500744" y="10502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114680</xdr:rowOff>
    </xdr:from>
    <xdr:ext cx="405111" cy="259045"/>
    <xdr:sp macro="" textlink="">
      <xdr:nvSpPr>
        <xdr:cNvPr id="519" name="n_1mainValue【学校施設】&#10;有形固定資産減価償却率"/>
        <xdr:cNvSpPr txBox="1"/>
      </xdr:nvSpPr>
      <xdr:spPr>
        <a:xfrm>
          <a:off x="15266044" y="988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50999</xdr:rowOff>
    </xdr:from>
    <xdr:ext cx="405111" cy="259045"/>
    <xdr:sp macro="" textlink="">
      <xdr:nvSpPr>
        <xdr:cNvPr id="520" name="n_2mainValue【学校施設】&#10;有形固定資産減価償却率"/>
        <xdr:cNvSpPr txBox="1"/>
      </xdr:nvSpPr>
      <xdr:spPr>
        <a:xfrm>
          <a:off x="14389744" y="999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113047</xdr:rowOff>
    </xdr:from>
    <xdr:ext cx="405111" cy="259045"/>
    <xdr:sp macro="" textlink="">
      <xdr:nvSpPr>
        <xdr:cNvPr id="521" name="n_3mainValue【学校施設】&#10;有形固定資産減価償却率"/>
        <xdr:cNvSpPr txBox="1"/>
      </xdr:nvSpPr>
      <xdr:spPr>
        <a:xfrm>
          <a:off x="13500744" y="1005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2" name="正方形/長方形 52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3" name="正方形/長方形 52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4" name="正方形/長方形 52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5" name="正方形/長方形 52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6" name="正方形/長方形 52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7" name="正方形/長方形 52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8" name="正方形/長方形 52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9" name="正方形/長方形 52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0" name="テキスト ボックス 52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1" name="直線コネクタ 53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32" name="テキスト ボックス 53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65</xdr:row>
      <xdr:rowOff>0</xdr:rowOff>
    </xdr:from>
    <xdr:to>
      <xdr:col>120</xdr:col>
      <xdr:colOff>114300</xdr:colOff>
      <xdr:row>65</xdr:row>
      <xdr:rowOff>0</xdr:rowOff>
    </xdr:to>
    <xdr:cxnSp macro="">
      <xdr:nvCxnSpPr>
        <xdr:cNvPr id="533" name="直線コネクタ 532"/>
        <xdr:cNvCxnSpPr/>
      </xdr:nvCxnSpPr>
      <xdr:spPr>
        <a:xfrm>
          <a:off x="18288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64</xdr:row>
      <xdr:rowOff>29227</xdr:rowOff>
    </xdr:from>
    <xdr:ext cx="467179" cy="259045"/>
    <xdr:sp macro="" textlink="">
      <xdr:nvSpPr>
        <xdr:cNvPr id="534" name="テキスト ボックス 533"/>
        <xdr:cNvSpPr txBox="1"/>
      </xdr:nvSpPr>
      <xdr:spPr>
        <a:xfrm>
          <a:off x="17820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535" name="直線コネクタ 534"/>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36" name="テキスト ボックス 535"/>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114300</xdr:rowOff>
    </xdr:from>
    <xdr:to>
      <xdr:col>120</xdr:col>
      <xdr:colOff>114300</xdr:colOff>
      <xdr:row>61</xdr:row>
      <xdr:rowOff>114300</xdr:rowOff>
    </xdr:to>
    <xdr:cxnSp macro="">
      <xdr:nvCxnSpPr>
        <xdr:cNvPr id="537" name="直線コネクタ 536"/>
        <xdr:cNvCxnSpPr/>
      </xdr:nvCxnSpPr>
      <xdr:spPr>
        <a:xfrm>
          <a:off x="18288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143527</xdr:rowOff>
    </xdr:from>
    <xdr:ext cx="467179" cy="259045"/>
    <xdr:sp macro="" textlink="">
      <xdr:nvSpPr>
        <xdr:cNvPr id="538" name="テキスト ボックス 537"/>
        <xdr:cNvSpPr txBox="1"/>
      </xdr:nvSpPr>
      <xdr:spPr>
        <a:xfrm>
          <a:off x="17820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9" name="直線コネクタ 53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40" name="テキスト ボックス 53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57150</xdr:rowOff>
    </xdr:from>
    <xdr:to>
      <xdr:col>120</xdr:col>
      <xdr:colOff>114300</xdr:colOff>
      <xdr:row>58</xdr:row>
      <xdr:rowOff>57150</xdr:rowOff>
    </xdr:to>
    <xdr:cxnSp macro="">
      <xdr:nvCxnSpPr>
        <xdr:cNvPr id="541" name="直線コネクタ 540"/>
        <xdr:cNvCxnSpPr/>
      </xdr:nvCxnSpPr>
      <xdr:spPr>
        <a:xfrm>
          <a:off x="18288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86377</xdr:rowOff>
    </xdr:from>
    <xdr:ext cx="467179" cy="259045"/>
    <xdr:sp macro="" textlink="">
      <xdr:nvSpPr>
        <xdr:cNvPr id="542" name="テキスト ボックス 541"/>
        <xdr:cNvSpPr txBox="1"/>
      </xdr:nvSpPr>
      <xdr:spPr>
        <a:xfrm>
          <a:off x="17820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43" name="直線コネクタ 542"/>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44" name="テキスト ボックス 543"/>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0</xdr:rowOff>
    </xdr:from>
    <xdr:to>
      <xdr:col>120</xdr:col>
      <xdr:colOff>114300</xdr:colOff>
      <xdr:row>55</xdr:row>
      <xdr:rowOff>0</xdr:rowOff>
    </xdr:to>
    <xdr:cxnSp macro="">
      <xdr:nvCxnSpPr>
        <xdr:cNvPr id="545" name="直線コネクタ 544"/>
        <xdr:cNvCxnSpPr/>
      </xdr:nvCxnSpPr>
      <xdr:spPr>
        <a:xfrm>
          <a:off x="18288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29227</xdr:rowOff>
    </xdr:from>
    <xdr:ext cx="467179" cy="259045"/>
    <xdr:sp macro="" textlink="">
      <xdr:nvSpPr>
        <xdr:cNvPr id="546" name="テキスト ボックス 545"/>
        <xdr:cNvSpPr txBox="1"/>
      </xdr:nvSpPr>
      <xdr:spPr>
        <a:xfrm>
          <a:off x="17820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7" name="直線コネクタ 54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8" name="テキスト ボックス 54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93345</xdr:rowOff>
    </xdr:from>
    <xdr:to>
      <xdr:col>116</xdr:col>
      <xdr:colOff>62864</xdr:colOff>
      <xdr:row>63</xdr:row>
      <xdr:rowOff>147638</xdr:rowOff>
    </xdr:to>
    <xdr:cxnSp macro="">
      <xdr:nvCxnSpPr>
        <xdr:cNvPr id="550" name="直線コネクタ 549"/>
        <xdr:cNvCxnSpPr/>
      </xdr:nvCxnSpPr>
      <xdr:spPr>
        <a:xfrm flipV="1">
          <a:off x="22160864" y="9523095"/>
          <a:ext cx="0" cy="1425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151465</xdr:rowOff>
    </xdr:from>
    <xdr:ext cx="469744" cy="259045"/>
    <xdr:sp macro="" textlink="">
      <xdr:nvSpPr>
        <xdr:cNvPr id="551" name="【学校施設】&#10;一人当たり面積最小値テキスト"/>
        <xdr:cNvSpPr txBox="1"/>
      </xdr:nvSpPr>
      <xdr:spPr>
        <a:xfrm>
          <a:off x="22199600" y="10952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147638</xdr:rowOff>
    </xdr:from>
    <xdr:to>
      <xdr:col>116</xdr:col>
      <xdr:colOff>152400</xdr:colOff>
      <xdr:row>63</xdr:row>
      <xdr:rowOff>147638</xdr:rowOff>
    </xdr:to>
    <xdr:cxnSp macro="">
      <xdr:nvCxnSpPr>
        <xdr:cNvPr id="552" name="直線コネクタ 551"/>
        <xdr:cNvCxnSpPr/>
      </xdr:nvCxnSpPr>
      <xdr:spPr>
        <a:xfrm>
          <a:off x="22072600" y="1094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40022</xdr:rowOff>
    </xdr:from>
    <xdr:ext cx="469744" cy="259045"/>
    <xdr:sp macro="" textlink="">
      <xdr:nvSpPr>
        <xdr:cNvPr id="553" name="【学校施設】&#10;一人当たり面積最大値テキスト"/>
        <xdr:cNvSpPr txBox="1"/>
      </xdr:nvSpPr>
      <xdr:spPr>
        <a:xfrm>
          <a:off x="22199600" y="929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93345</xdr:rowOff>
    </xdr:from>
    <xdr:to>
      <xdr:col>116</xdr:col>
      <xdr:colOff>152400</xdr:colOff>
      <xdr:row>55</xdr:row>
      <xdr:rowOff>93345</xdr:rowOff>
    </xdr:to>
    <xdr:cxnSp macro="">
      <xdr:nvCxnSpPr>
        <xdr:cNvPr id="554" name="直線コネクタ 553"/>
        <xdr:cNvCxnSpPr/>
      </xdr:nvCxnSpPr>
      <xdr:spPr>
        <a:xfrm>
          <a:off x="22072600" y="9523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156862</xdr:rowOff>
    </xdr:from>
    <xdr:ext cx="469744" cy="259045"/>
    <xdr:sp macro="" textlink="">
      <xdr:nvSpPr>
        <xdr:cNvPr id="555" name="【学校施設】&#10;一人当たり面積平均値テキスト"/>
        <xdr:cNvSpPr txBox="1"/>
      </xdr:nvSpPr>
      <xdr:spPr>
        <a:xfrm>
          <a:off x="22199600" y="10272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133985</xdr:rowOff>
    </xdr:from>
    <xdr:to>
      <xdr:col>116</xdr:col>
      <xdr:colOff>114300</xdr:colOff>
      <xdr:row>61</xdr:row>
      <xdr:rowOff>64135</xdr:rowOff>
    </xdr:to>
    <xdr:sp macro="" textlink="">
      <xdr:nvSpPr>
        <xdr:cNvPr id="556" name="フローチャート: 判断 555"/>
        <xdr:cNvSpPr/>
      </xdr:nvSpPr>
      <xdr:spPr>
        <a:xfrm>
          <a:off x="22110700" y="1042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146368</xdr:rowOff>
    </xdr:from>
    <xdr:to>
      <xdr:col>112</xdr:col>
      <xdr:colOff>38100</xdr:colOff>
      <xdr:row>61</xdr:row>
      <xdr:rowOff>76518</xdr:rowOff>
    </xdr:to>
    <xdr:sp macro="" textlink="">
      <xdr:nvSpPr>
        <xdr:cNvPr id="557" name="フローチャート: 判断 556"/>
        <xdr:cNvSpPr/>
      </xdr:nvSpPr>
      <xdr:spPr>
        <a:xfrm>
          <a:off x="21272500" y="10433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3493</xdr:rowOff>
    </xdr:from>
    <xdr:to>
      <xdr:col>107</xdr:col>
      <xdr:colOff>101600</xdr:colOff>
      <xdr:row>61</xdr:row>
      <xdr:rowOff>105093</xdr:rowOff>
    </xdr:to>
    <xdr:sp macro="" textlink="">
      <xdr:nvSpPr>
        <xdr:cNvPr id="558" name="フローチャート: 判断 557"/>
        <xdr:cNvSpPr/>
      </xdr:nvSpPr>
      <xdr:spPr>
        <a:xfrm>
          <a:off x="20383500" y="10461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111125</xdr:rowOff>
    </xdr:from>
    <xdr:to>
      <xdr:col>102</xdr:col>
      <xdr:colOff>165100</xdr:colOff>
      <xdr:row>61</xdr:row>
      <xdr:rowOff>41275</xdr:rowOff>
    </xdr:to>
    <xdr:sp macro="" textlink="">
      <xdr:nvSpPr>
        <xdr:cNvPr id="559" name="フローチャート: 判断 558"/>
        <xdr:cNvSpPr/>
      </xdr:nvSpPr>
      <xdr:spPr>
        <a:xfrm>
          <a:off x="19494500" y="1039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0" name="テキスト ボックス 55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1" name="テキスト ボックス 56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2" name="テキスト ボックス 56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3" name="テキスト ボックス 56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4" name="テキスト ボックス 56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25400</xdr:rowOff>
    </xdr:from>
    <xdr:to>
      <xdr:col>116</xdr:col>
      <xdr:colOff>114300</xdr:colOff>
      <xdr:row>63</xdr:row>
      <xdr:rowOff>127000</xdr:rowOff>
    </xdr:to>
    <xdr:sp macro="" textlink="">
      <xdr:nvSpPr>
        <xdr:cNvPr id="565" name="楕円 564"/>
        <xdr:cNvSpPr/>
      </xdr:nvSpPr>
      <xdr:spPr>
        <a:xfrm>
          <a:off x="22110700" y="1082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111777</xdr:rowOff>
    </xdr:from>
    <xdr:ext cx="469744" cy="259045"/>
    <xdr:sp macro="" textlink="">
      <xdr:nvSpPr>
        <xdr:cNvPr id="566" name="【学校施設】&#10;一人当たり面積該当値テキスト"/>
        <xdr:cNvSpPr txBox="1"/>
      </xdr:nvSpPr>
      <xdr:spPr>
        <a:xfrm>
          <a:off x="22199600" y="1074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57785</xdr:rowOff>
    </xdr:from>
    <xdr:to>
      <xdr:col>112</xdr:col>
      <xdr:colOff>38100</xdr:colOff>
      <xdr:row>63</xdr:row>
      <xdr:rowOff>159385</xdr:rowOff>
    </xdr:to>
    <xdr:sp macro="" textlink="">
      <xdr:nvSpPr>
        <xdr:cNvPr id="567" name="楕円 566"/>
        <xdr:cNvSpPr/>
      </xdr:nvSpPr>
      <xdr:spPr>
        <a:xfrm>
          <a:off x="21272500" y="1085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76200</xdr:rowOff>
    </xdr:from>
    <xdr:to>
      <xdr:col>116</xdr:col>
      <xdr:colOff>63500</xdr:colOff>
      <xdr:row>63</xdr:row>
      <xdr:rowOff>108585</xdr:rowOff>
    </xdr:to>
    <xdr:cxnSp macro="">
      <xdr:nvCxnSpPr>
        <xdr:cNvPr id="568" name="直線コネクタ 567"/>
        <xdr:cNvCxnSpPr/>
      </xdr:nvCxnSpPr>
      <xdr:spPr>
        <a:xfrm flipV="1">
          <a:off x="21323300" y="1087755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61595</xdr:rowOff>
    </xdr:from>
    <xdr:to>
      <xdr:col>107</xdr:col>
      <xdr:colOff>101600</xdr:colOff>
      <xdr:row>63</xdr:row>
      <xdr:rowOff>163195</xdr:rowOff>
    </xdr:to>
    <xdr:sp macro="" textlink="">
      <xdr:nvSpPr>
        <xdr:cNvPr id="569" name="楕円 568"/>
        <xdr:cNvSpPr/>
      </xdr:nvSpPr>
      <xdr:spPr>
        <a:xfrm>
          <a:off x="20383500" y="1086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108585</xdr:rowOff>
    </xdr:from>
    <xdr:to>
      <xdr:col>111</xdr:col>
      <xdr:colOff>177800</xdr:colOff>
      <xdr:row>63</xdr:row>
      <xdr:rowOff>112395</xdr:rowOff>
    </xdr:to>
    <xdr:cxnSp macro="">
      <xdr:nvCxnSpPr>
        <xdr:cNvPr id="570" name="直線コネクタ 569"/>
        <xdr:cNvCxnSpPr/>
      </xdr:nvCxnSpPr>
      <xdr:spPr>
        <a:xfrm flipV="1">
          <a:off x="20434300" y="1090993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63500</xdr:rowOff>
    </xdr:from>
    <xdr:to>
      <xdr:col>102</xdr:col>
      <xdr:colOff>165100</xdr:colOff>
      <xdr:row>63</xdr:row>
      <xdr:rowOff>165100</xdr:rowOff>
    </xdr:to>
    <xdr:sp macro="" textlink="">
      <xdr:nvSpPr>
        <xdr:cNvPr id="571" name="楕円 570"/>
        <xdr:cNvSpPr/>
      </xdr:nvSpPr>
      <xdr:spPr>
        <a:xfrm>
          <a:off x="194945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112395</xdr:rowOff>
    </xdr:from>
    <xdr:to>
      <xdr:col>107</xdr:col>
      <xdr:colOff>50800</xdr:colOff>
      <xdr:row>63</xdr:row>
      <xdr:rowOff>114300</xdr:rowOff>
    </xdr:to>
    <xdr:cxnSp macro="">
      <xdr:nvCxnSpPr>
        <xdr:cNvPr id="572" name="直線コネクタ 571"/>
        <xdr:cNvCxnSpPr/>
      </xdr:nvCxnSpPr>
      <xdr:spPr>
        <a:xfrm flipV="1">
          <a:off x="19545300" y="1091374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93045</xdr:rowOff>
    </xdr:from>
    <xdr:ext cx="469744" cy="259045"/>
    <xdr:sp macro="" textlink="">
      <xdr:nvSpPr>
        <xdr:cNvPr id="573" name="n_1aveValue【学校施設】&#10;一人当たり面積"/>
        <xdr:cNvSpPr txBox="1"/>
      </xdr:nvSpPr>
      <xdr:spPr>
        <a:xfrm>
          <a:off x="21075727" y="10208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121620</xdr:rowOff>
    </xdr:from>
    <xdr:ext cx="469744" cy="259045"/>
    <xdr:sp macro="" textlink="">
      <xdr:nvSpPr>
        <xdr:cNvPr id="574" name="n_2aveValue【学校施設】&#10;一人当たり面積"/>
        <xdr:cNvSpPr txBox="1"/>
      </xdr:nvSpPr>
      <xdr:spPr>
        <a:xfrm>
          <a:off x="20199427" y="10237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57802</xdr:rowOff>
    </xdr:from>
    <xdr:ext cx="469744" cy="259045"/>
    <xdr:sp macro="" textlink="">
      <xdr:nvSpPr>
        <xdr:cNvPr id="575" name="n_3aveValue【学校施設】&#10;一人当たり面積"/>
        <xdr:cNvSpPr txBox="1"/>
      </xdr:nvSpPr>
      <xdr:spPr>
        <a:xfrm>
          <a:off x="19310427" y="10173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150512</xdr:rowOff>
    </xdr:from>
    <xdr:ext cx="469744" cy="259045"/>
    <xdr:sp macro="" textlink="">
      <xdr:nvSpPr>
        <xdr:cNvPr id="576" name="n_1mainValue【学校施設】&#10;一人当たり面積"/>
        <xdr:cNvSpPr txBox="1"/>
      </xdr:nvSpPr>
      <xdr:spPr>
        <a:xfrm>
          <a:off x="21075727" y="10951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154322</xdr:rowOff>
    </xdr:from>
    <xdr:ext cx="469744" cy="259045"/>
    <xdr:sp macro="" textlink="">
      <xdr:nvSpPr>
        <xdr:cNvPr id="577" name="n_2mainValue【学校施設】&#10;一人当たり面積"/>
        <xdr:cNvSpPr txBox="1"/>
      </xdr:nvSpPr>
      <xdr:spPr>
        <a:xfrm>
          <a:off x="20199427" y="10955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156227</xdr:rowOff>
    </xdr:from>
    <xdr:ext cx="469744" cy="259045"/>
    <xdr:sp macro="" textlink="">
      <xdr:nvSpPr>
        <xdr:cNvPr id="578" name="n_3mainValue【学校施設】&#10;一人当たり面積"/>
        <xdr:cNvSpPr txBox="1"/>
      </xdr:nvSpPr>
      <xdr:spPr>
        <a:xfrm>
          <a:off x="19310427" y="1095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9" name="正方形/長方形 57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0" name="正方形/長方形 57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1" name="正方形/長方形 58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2" name="正方形/長方形 58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3" name="正方形/長方形 58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4" name="正方形/長方形 58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5" name="正方形/長方形 58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6" name="正方形/長方形 58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7" name="テキスト ボックス 58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8" name="直線コネクタ 58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89" name="テキスト ボックス 588"/>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90" name="直線コネクタ 589"/>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91" name="テキスト ボックス 590"/>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92" name="直線コネクタ 591"/>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93" name="テキスト ボックス 592"/>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94" name="直線コネクタ 59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95" name="テキスト ボックス 59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96" name="直線コネクタ 595"/>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97" name="テキスト ボックス 596"/>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98" name="直線コネクタ 597"/>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99" name="テキスト ボックス 598"/>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00" name="直線コネクタ 59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01" name="テキスト ボックス 60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0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104775</xdr:rowOff>
    </xdr:to>
    <xdr:cxnSp macro="">
      <xdr:nvCxnSpPr>
        <xdr:cNvPr id="603" name="直線コネクタ 602"/>
        <xdr:cNvCxnSpPr/>
      </xdr:nvCxnSpPr>
      <xdr:spPr>
        <a:xfrm flipV="1">
          <a:off x="16318864" y="13335000"/>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108602</xdr:rowOff>
    </xdr:from>
    <xdr:ext cx="405111" cy="259045"/>
    <xdr:sp macro="" textlink="">
      <xdr:nvSpPr>
        <xdr:cNvPr id="604" name="【児童館】&#10;有形固定資産減価償却率最小値テキスト"/>
        <xdr:cNvSpPr txBox="1"/>
      </xdr:nvSpPr>
      <xdr:spPr>
        <a:xfrm>
          <a:off x="16357600" y="1468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104775</xdr:rowOff>
    </xdr:from>
    <xdr:to>
      <xdr:col>86</xdr:col>
      <xdr:colOff>25400</xdr:colOff>
      <xdr:row>85</xdr:row>
      <xdr:rowOff>104775</xdr:rowOff>
    </xdr:to>
    <xdr:cxnSp macro="">
      <xdr:nvCxnSpPr>
        <xdr:cNvPr id="605" name="直線コネクタ 604"/>
        <xdr:cNvCxnSpPr/>
      </xdr:nvCxnSpPr>
      <xdr:spPr>
        <a:xfrm>
          <a:off x="16230600" y="1467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606"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07" name="直線コネクタ 606"/>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156863</xdr:rowOff>
    </xdr:from>
    <xdr:ext cx="405111" cy="259045"/>
    <xdr:sp macro="" textlink="">
      <xdr:nvSpPr>
        <xdr:cNvPr id="608" name="【児童館】&#10;有形固定資産減価償却率平均値テキスト"/>
        <xdr:cNvSpPr txBox="1"/>
      </xdr:nvSpPr>
      <xdr:spPr>
        <a:xfrm>
          <a:off x="16357600" y="138728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133986</xdr:rowOff>
    </xdr:from>
    <xdr:to>
      <xdr:col>85</xdr:col>
      <xdr:colOff>177800</xdr:colOff>
      <xdr:row>82</xdr:row>
      <xdr:rowOff>64136</xdr:rowOff>
    </xdr:to>
    <xdr:sp macro="" textlink="">
      <xdr:nvSpPr>
        <xdr:cNvPr id="609" name="フローチャート: 判断 608"/>
        <xdr:cNvSpPr/>
      </xdr:nvSpPr>
      <xdr:spPr>
        <a:xfrm>
          <a:off x="162687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114936</xdr:rowOff>
    </xdr:from>
    <xdr:to>
      <xdr:col>81</xdr:col>
      <xdr:colOff>101600</xdr:colOff>
      <xdr:row>82</xdr:row>
      <xdr:rowOff>45086</xdr:rowOff>
    </xdr:to>
    <xdr:sp macro="" textlink="">
      <xdr:nvSpPr>
        <xdr:cNvPr id="610" name="フローチャート: 判断 609"/>
        <xdr:cNvSpPr/>
      </xdr:nvSpPr>
      <xdr:spPr>
        <a:xfrm>
          <a:off x="154305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139700</xdr:rowOff>
    </xdr:from>
    <xdr:to>
      <xdr:col>76</xdr:col>
      <xdr:colOff>165100</xdr:colOff>
      <xdr:row>82</xdr:row>
      <xdr:rowOff>69850</xdr:rowOff>
    </xdr:to>
    <xdr:sp macro="" textlink="">
      <xdr:nvSpPr>
        <xdr:cNvPr id="611" name="フローチャート: 判断 610"/>
        <xdr:cNvSpPr/>
      </xdr:nvSpPr>
      <xdr:spPr>
        <a:xfrm>
          <a:off x="145415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120650</xdr:rowOff>
    </xdr:from>
    <xdr:to>
      <xdr:col>72</xdr:col>
      <xdr:colOff>38100</xdr:colOff>
      <xdr:row>83</xdr:row>
      <xdr:rowOff>50800</xdr:rowOff>
    </xdr:to>
    <xdr:sp macro="" textlink="">
      <xdr:nvSpPr>
        <xdr:cNvPr id="612" name="フローチャート: 判断 611"/>
        <xdr:cNvSpPr/>
      </xdr:nvSpPr>
      <xdr:spPr>
        <a:xfrm>
          <a:off x="13652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13" name="テキスト ボックス 61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14" name="テキスト ボックス 61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5" name="テキスト ボックス 61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6" name="テキスト ボックス 61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7" name="テキスト ボックス 61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636</xdr:rowOff>
    </xdr:from>
    <xdr:to>
      <xdr:col>85</xdr:col>
      <xdr:colOff>177800</xdr:colOff>
      <xdr:row>83</xdr:row>
      <xdr:rowOff>102236</xdr:rowOff>
    </xdr:to>
    <xdr:sp macro="" textlink="">
      <xdr:nvSpPr>
        <xdr:cNvPr id="618" name="楕円 617"/>
        <xdr:cNvSpPr/>
      </xdr:nvSpPr>
      <xdr:spPr>
        <a:xfrm>
          <a:off x="16268700" y="1423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150513</xdr:rowOff>
    </xdr:from>
    <xdr:ext cx="405111" cy="259045"/>
    <xdr:sp macro="" textlink="">
      <xdr:nvSpPr>
        <xdr:cNvPr id="619" name="【児童館】&#10;有形固定資産減価償却率該当値テキスト"/>
        <xdr:cNvSpPr txBox="1"/>
      </xdr:nvSpPr>
      <xdr:spPr>
        <a:xfrm>
          <a:off x="16357600" y="1420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40639</xdr:rowOff>
    </xdr:from>
    <xdr:to>
      <xdr:col>81</xdr:col>
      <xdr:colOff>101600</xdr:colOff>
      <xdr:row>83</xdr:row>
      <xdr:rowOff>142239</xdr:rowOff>
    </xdr:to>
    <xdr:sp macro="" textlink="">
      <xdr:nvSpPr>
        <xdr:cNvPr id="620" name="楕円 619"/>
        <xdr:cNvSpPr/>
      </xdr:nvSpPr>
      <xdr:spPr>
        <a:xfrm>
          <a:off x="15430500" y="1427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51436</xdr:rowOff>
    </xdr:from>
    <xdr:to>
      <xdr:col>85</xdr:col>
      <xdr:colOff>127000</xdr:colOff>
      <xdr:row>83</xdr:row>
      <xdr:rowOff>91439</xdr:rowOff>
    </xdr:to>
    <xdr:cxnSp macro="">
      <xdr:nvCxnSpPr>
        <xdr:cNvPr id="621" name="直線コネクタ 620"/>
        <xdr:cNvCxnSpPr/>
      </xdr:nvCxnSpPr>
      <xdr:spPr>
        <a:xfrm flipV="1">
          <a:off x="15481300" y="14281786"/>
          <a:ext cx="8382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133986</xdr:rowOff>
    </xdr:from>
    <xdr:to>
      <xdr:col>76</xdr:col>
      <xdr:colOff>165100</xdr:colOff>
      <xdr:row>84</xdr:row>
      <xdr:rowOff>64136</xdr:rowOff>
    </xdr:to>
    <xdr:sp macro="" textlink="">
      <xdr:nvSpPr>
        <xdr:cNvPr id="622" name="楕円 621"/>
        <xdr:cNvSpPr/>
      </xdr:nvSpPr>
      <xdr:spPr>
        <a:xfrm>
          <a:off x="14541500" y="1436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91439</xdr:rowOff>
    </xdr:from>
    <xdr:to>
      <xdr:col>81</xdr:col>
      <xdr:colOff>50800</xdr:colOff>
      <xdr:row>84</xdr:row>
      <xdr:rowOff>13336</xdr:rowOff>
    </xdr:to>
    <xdr:cxnSp macro="">
      <xdr:nvCxnSpPr>
        <xdr:cNvPr id="623" name="直線コネクタ 622"/>
        <xdr:cNvCxnSpPr/>
      </xdr:nvCxnSpPr>
      <xdr:spPr>
        <a:xfrm flipV="1">
          <a:off x="14592300" y="14321789"/>
          <a:ext cx="889000" cy="93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118745</xdr:rowOff>
    </xdr:from>
    <xdr:to>
      <xdr:col>72</xdr:col>
      <xdr:colOff>38100</xdr:colOff>
      <xdr:row>84</xdr:row>
      <xdr:rowOff>48895</xdr:rowOff>
    </xdr:to>
    <xdr:sp macro="" textlink="">
      <xdr:nvSpPr>
        <xdr:cNvPr id="624" name="楕円 623"/>
        <xdr:cNvSpPr/>
      </xdr:nvSpPr>
      <xdr:spPr>
        <a:xfrm>
          <a:off x="13652500" y="1434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169545</xdr:rowOff>
    </xdr:from>
    <xdr:to>
      <xdr:col>76</xdr:col>
      <xdr:colOff>114300</xdr:colOff>
      <xdr:row>84</xdr:row>
      <xdr:rowOff>13336</xdr:rowOff>
    </xdr:to>
    <xdr:cxnSp macro="">
      <xdr:nvCxnSpPr>
        <xdr:cNvPr id="625" name="直線コネクタ 624"/>
        <xdr:cNvCxnSpPr/>
      </xdr:nvCxnSpPr>
      <xdr:spPr>
        <a:xfrm>
          <a:off x="13703300" y="14399895"/>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61613</xdr:rowOff>
    </xdr:from>
    <xdr:ext cx="405111" cy="259045"/>
    <xdr:sp macro="" textlink="">
      <xdr:nvSpPr>
        <xdr:cNvPr id="626" name="n_1aveValue【児童館】&#10;有形固定資産減価償却率"/>
        <xdr:cNvSpPr txBox="1"/>
      </xdr:nvSpPr>
      <xdr:spPr>
        <a:xfrm>
          <a:off x="15266044" y="13777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86377</xdr:rowOff>
    </xdr:from>
    <xdr:ext cx="405111" cy="259045"/>
    <xdr:sp macro="" textlink="">
      <xdr:nvSpPr>
        <xdr:cNvPr id="627" name="n_2aveValue【児童館】&#10;有形固定資産減価償却率"/>
        <xdr:cNvSpPr txBox="1"/>
      </xdr:nvSpPr>
      <xdr:spPr>
        <a:xfrm>
          <a:off x="14389744" y="1380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67327</xdr:rowOff>
    </xdr:from>
    <xdr:ext cx="405111" cy="259045"/>
    <xdr:sp macro="" textlink="">
      <xdr:nvSpPr>
        <xdr:cNvPr id="628" name="n_3aveValue【児童館】&#10;有形固定資産減価償却率"/>
        <xdr:cNvSpPr txBox="1"/>
      </xdr:nvSpPr>
      <xdr:spPr>
        <a:xfrm>
          <a:off x="13500744" y="1395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133366</xdr:rowOff>
    </xdr:from>
    <xdr:ext cx="405111" cy="259045"/>
    <xdr:sp macro="" textlink="">
      <xdr:nvSpPr>
        <xdr:cNvPr id="629" name="n_1mainValue【児童館】&#10;有形固定資産減価償却率"/>
        <xdr:cNvSpPr txBox="1"/>
      </xdr:nvSpPr>
      <xdr:spPr>
        <a:xfrm>
          <a:off x="15266044" y="14363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55263</xdr:rowOff>
    </xdr:from>
    <xdr:ext cx="405111" cy="259045"/>
    <xdr:sp macro="" textlink="">
      <xdr:nvSpPr>
        <xdr:cNvPr id="630" name="n_2mainValue【児童館】&#10;有形固定資産減価償却率"/>
        <xdr:cNvSpPr txBox="1"/>
      </xdr:nvSpPr>
      <xdr:spPr>
        <a:xfrm>
          <a:off x="14389744" y="14457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40022</xdr:rowOff>
    </xdr:from>
    <xdr:ext cx="405111" cy="259045"/>
    <xdr:sp macro="" textlink="">
      <xdr:nvSpPr>
        <xdr:cNvPr id="631" name="n_3mainValue【児童館】&#10;有形固定資産減価償却率"/>
        <xdr:cNvSpPr txBox="1"/>
      </xdr:nvSpPr>
      <xdr:spPr>
        <a:xfrm>
          <a:off x="13500744" y="1444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32" name="正方形/長方形 63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3" name="正方形/長方形 63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4" name="正方形/長方形 63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5" name="正方形/長方形 63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6" name="正方形/長方形 63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7" name="正方形/長方形 63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8" name="正方形/長方形 63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9" name="正方形/長方形 63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40" name="テキスト ボックス 63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41" name="直線コネクタ 64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42" name="直線コネクタ 64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43" name="テキスト ボックス 64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44" name="直線コネクタ 64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45" name="テキスト ボックス 64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46" name="直線コネクタ 64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47" name="テキスト ボックス 64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48" name="直線コネクタ 64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49" name="テキスト ボックス 64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50" name="直線コネクタ 64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51" name="テキスト ボックス 65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52" name="直線コネクタ 65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53" name="テキスト ボックス 65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76200</xdr:rowOff>
    </xdr:from>
    <xdr:to>
      <xdr:col>116</xdr:col>
      <xdr:colOff>62864</xdr:colOff>
      <xdr:row>86</xdr:row>
      <xdr:rowOff>95250</xdr:rowOff>
    </xdr:to>
    <xdr:cxnSp macro="">
      <xdr:nvCxnSpPr>
        <xdr:cNvPr id="655" name="直線コネクタ 654"/>
        <xdr:cNvCxnSpPr/>
      </xdr:nvCxnSpPr>
      <xdr:spPr>
        <a:xfrm flipV="1">
          <a:off x="22160864" y="1327785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656" name="【児童館】&#10;一人当たり面積最小値テキスト"/>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657" name="直線コネクタ 656"/>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22877</xdr:rowOff>
    </xdr:from>
    <xdr:ext cx="469744" cy="259045"/>
    <xdr:sp macro="" textlink="">
      <xdr:nvSpPr>
        <xdr:cNvPr id="658" name="【児童館】&#10;一人当たり面積最大値テキスト"/>
        <xdr:cNvSpPr txBox="1"/>
      </xdr:nvSpPr>
      <xdr:spPr>
        <a:xfrm>
          <a:off x="22199600" y="1305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76200</xdr:rowOff>
    </xdr:from>
    <xdr:to>
      <xdr:col>116</xdr:col>
      <xdr:colOff>152400</xdr:colOff>
      <xdr:row>77</xdr:row>
      <xdr:rowOff>76200</xdr:rowOff>
    </xdr:to>
    <xdr:cxnSp macro="">
      <xdr:nvCxnSpPr>
        <xdr:cNvPr id="659" name="直線コネクタ 658"/>
        <xdr:cNvCxnSpPr/>
      </xdr:nvCxnSpPr>
      <xdr:spPr>
        <a:xfrm>
          <a:off x="22072600" y="1327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10177</xdr:rowOff>
    </xdr:from>
    <xdr:ext cx="469744" cy="259045"/>
    <xdr:sp macro="" textlink="">
      <xdr:nvSpPr>
        <xdr:cNvPr id="660" name="【児童館】&#10;一人当たり面積平均値テキスト"/>
        <xdr:cNvSpPr txBox="1"/>
      </xdr:nvSpPr>
      <xdr:spPr>
        <a:xfrm>
          <a:off x="22199600" y="1424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661" name="フローチャート: 判断 660"/>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101600</xdr:rowOff>
    </xdr:from>
    <xdr:to>
      <xdr:col>112</xdr:col>
      <xdr:colOff>38100</xdr:colOff>
      <xdr:row>84</xdr:row>
      <xdr:rowOff>31750</xdr:rowOff>
    </xdr:to>
    <xdr:sp macro="" textlink="">
      <xdr:nvSpPr>
        <xdr:cNvPr id="662" name="フローチャート: 判断 661"/>
        <xdr:cNvSpPr/>
      </xdr:nvSpPr>
      <xdr:spPr>
        <a:xfrm>
          <a:off x="21272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663" name="フローチャート: 判断 662"/>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139700</xdr:rowOff>
    </xdr:from>
    <xdr:to>
      <xdr:col>102</xdr:col>
      <xdr:colOff>165100</xdr:colOff>
      <xdr:row>84</xdr:row>
      <xdr:rowOff>69850</xdr:rowOff>
    </xdr:to>
    <xdr:sp macro="" textlink="">
      <xdr:nvSpPr>
        <xdr:cNvPr id="664" name="フローチャート: 判断 663"/>
        <xdr:cNvSpPr/>
      </xdr:nvSpPr>
      <xdr:spPr>
        <a:xfrm>
          <a:off x="194945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5" name="テキスト ボックス 66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6" name="テキスト ボックス 66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7" name="テキスト ボックス 66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8" name="テキスト ボックス 66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9" name="テキスト ボックス 66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120650</xdr:rowOff>
    </xdr:from>
    <xdr:to>
      <xdr:col>116</xdr:col>
      <xdr:colOff>114300</xdr:colOff>
      <xdr:row>85</xdr:row>
      <xdr:rowOff>50800</xdr:rowOff>
    </xdr:to>
    <xdr:sp macro="" textlink="">
      <xdr:nvSpPr>
        <xdr:cNvPr id="670" name="楕円 669"/>
        <xdr:cNvSpPr/>
      </xdr:nvSpPr>
      <xdr:spPr>
        <a:xfrm>
          <a:off x="22110700" y="1452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99077</xdr:rowOff>
    </xdr:from>
    <xdr:ext cx="469744" cy="259045"/>
    <xdr:sp macro="" textlink="">
      <xdr:nvSpPr>
        <xdr:cNvPr id="671" name="【児童館】&#10;一人当たり面積該当値テキスト"/>
        <xdr:cNvSpPr txBox="1"/>
      </xdr:nvSpPr>
      <xdr:spPr>
        <a:xfrm>
          <a:off x="22199600" y="1450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120650</xdr:rowOff>
    </xdr:from>
    <xdr:to>
      <xdr:col>112</xdr:col>
      <xdr:colOff>38100</xdr:colOff>
      <xdr:row>85</xdr:row>
      <xdr:rowOff>50800</xdr:rowOff>
    </xdr:to>
    <xdr:sp macro="" textlink="">
      <xdr:nvSpPr>
        <xdr:cNvPr id="672" name="楕円 671"/>
        <xdr:cNvSpPr/>
      </xdr:nvSpPr>
      <xdr:spPr>
        <a:xfrm>
          <a:off x="21272500" y="1452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0</xdr:rowOff>
    </xdr:from>
    <xdr:to>
      <xdr:col>116</xdr:col>
      <xdr:colOff>63500</xdr:colOff>
      <xdr:row>85</xdr:row>
      <xdr:rowOff>0</xdr:rowOff>
    </xdr:to>
    <xdr:cxnSp macro="">
      <xdr:nvCxnSpPr>
        <xdr:cNvPr id="673" name="直線コネクタ 672"/>
        <xdr:cNvCxnSpPr/>
      </xdr:nvCxnSpPr>
      <xdr:spPr>
        <a:xfrm>
          <a:off x="21323300" y="145732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120650</xdr:rowOff>
    </xdr:from>
    <xdr:to>
      <xdr:col>107</xdr:col>
      <xdr:colOff>101600</xdr:colOff>
      <xdr:row>85</xdr:row>
      <xdr:rowOff>50800</xdr:rowOff>
    </xdr:to>
    <xdr:sp macro="" textlink="">
      <xdr:nvSpPr>
        <xdr:cNvPr id="674" name="楕円 673"/>
        <xdr:cNvSpPr/>
      </xdr:nvSpPr>
      <xdr:spPr>
        <a:xfrm>
          <a:off x="20383500" y="1452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0</xdr:rowOff>
    </xdr:from>
    <xdr:to>
      <xdr:col>111</xdr:col>
      <xdr:colOff>177800</xdr:colOff>
      <xdr:row>85</xdr:row>
      <xdr:rowOff>0</xdr:rowOff>
    </xdr:to>
    <xdr:cxnSp macro="">
      <xdr:nvCxnSpPr>
        <xdr:cNvPr id="675" name="直線コネクタ 674"/>
        <xdr:cNvCxnSpPr/>
      </xdr:nvCxnSpPr>
      <xdr:spPr>
        <a:xfrm>
          <a:off x="20434300" y="14573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120650</xdr:rowOff>
    </xdr:from>
    <xdr:to>
      <xdr:col>102</xdr:col>
      <xdr:colOff>165100</xdr:colOff>
      <xdr:row>85</xdr:row>
      <xdr:rowOff>50800</xdr:rowOff>
    </xdr:to>
    <xdr:sp macro="" textlink="">
      <xdr:nvSpPr>
        <xdr:cNvPr id="676" name="楕円 675"/>
        <xdr:cNvSpPr/>
      </xdr:nvSpPr>
      <xdr:spPr>
        <a:xfrm>
          <a:off x="19494500" y="1452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0</xdr:rowOff>
    </xdr:from>
    <xdr:to>
      <xdr:col>107</xdr:col>
      <xdr:colOff>50800</xdr:colOff>
      <xdr:row>85</xdr:row>
      <xdr:rowOff>0</xdr:rowOff>
    </xdr:to>
    <xdr:cxnSp macro="">
      <xdr:nvCxnSpPr>
        <xdr:cNvPr id="677" name="直線コネクタ 676"/>
        <xdr:cNvCxnSpPr/>
      </xdr:nvCxnSpPr>
      <xdr:spPr>
        <a:xfrm>
          <a:off x="19545300" y="14573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48277</xdr:rowOff>
    </xdr:from>
    <xdr:ext cx="469744" cy="259045"/>
    <xdr:sp macro="" textlink="">
      <xdr:nvSpPr>
        <xdr:cNvPr id="678" name="n_1aveValue【児童館】&#10;一人当たり面積"/>
        <xdr:cNvSpPr txBox="1"/>
      </xdr:nvSpPr>
      <xdr:spPr>
        <a:xfrm>
          <a:off x="210757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679" name="n_2aveValue【児童館】&#10;一人当たり面積"/>
        <xdr:cNvSpPr txBox="1"/>
      </xdr:nvSpPr>
      <xdr:spPr>
        <a:xfrm>
          <a:off x="20199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86377</xdr:rowOff>
    </xdr:from>
    <xdr:ext cx="469744" cy="259045"/>
    <xdr:sp macro="" textlink="">
      <xdr:nvSpPr>
        <xdr:cNvPr id="680" name="n_3aveValue【児童館】&#10;一人当たり面積"/>
        <xdr:cNvSpPr txBox="1"/>
      </xdr:nvSpPr>
      <xdr:spPr>
        <a:xfrm>
          <a:off x="19310427" y="1414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41927</xdr:rowOff>
    </xdr:from>
    <xdr:ext cx="469744" cy="259045"/>
    <xdr:sp macro="" textlink="">
      <xdr:nvSpPr>
        <xdr:cNvPr id="681" name="n_1mainValue【児童館】&#10;一人当たり面積"/>
        <xdr:cNvSpPr txBox="1"/>
      </xdr:nvSpPr>
      <xdr:spPr>
        <a:xfrm>
          <a:off x="21075727" y="1461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41927</xdr:rowOff>
    </xdr:from>
    <xdr:ext cx="469744" cy="259045"/>
    <xdr:sp macro="" textlink="">
      <xdr:nvSpPr>
        <xdr:cNvPr id="682" name="n_2mainValue【児童館】&#10;一人当たり面積"/>
        <xdr:cNvSpPr txBox="1"/>
      </xdr:nvSpPr>
      <xdr:spPr>
        <a:xfrm>
          <a:off x="20199427" y="1461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41927</xdr:rowOff>
    </xdr:from>
    <xdr:ext cx="469744" cy="259045"/>
    <xdr:sp macro="" textlink="">
      <xdr:nvSpPr>
        <xdr:cNvPr id="683" name="n_3mainValue【児童館】&#10;一人当たり面積"/>
        <xdr:cNvSpPr txBox="1"/>
      </xdr:nvSpPr>
      <xdr:spPr>
        <a:xfrm>
          <a:off x="19310427" y="1461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4" name="正方形/長方形 68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5" name="正方形/長方形 68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6" name="正方形/長方形 68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7" name="正方形/長方形 68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8" name="正方形/長方形 68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9" name="正方形/長方形 68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90" name="正方形/長方形 68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1" name="正方形/長方形 69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2" name="テキスト ボックス 69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3" name="直線コネクタ 69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94" name="テキスト ボックス 693"/>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95" name="直線コネクタ 69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96" name="テキスト ボックス 695"/>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97" name="直線コネクタ 69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98" name="テキスト ボックス 69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99" name="直線コネクタ 69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00" name="テキスト ボックス 69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01" name="直線コネクタ 70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02" name="テキスト ボックス 70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03" name="直線コネクタ 70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04" name="テキスト ボックス 703"/>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5" name="直線コネクタ 70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06" name="テキスト ボックス 70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38100</xdr:rowOff>
    </xdr:to>
    <xdr:cxnSp macro="">
      <xdr:nvCxnSpPr>
        <xdr:cNvPr id="708" name="直線コネクタ 707"/>
        <xdr:cNvCxnSpPr/>
      </xdr:nvCxnSpPr>
      <xdr:spPr>
        <a:xfrm flipV="1">
          <a:off x="16318864" y="171450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41927</xdr:rowOff>
    </xdr:from>
    <xdr:ext cx="405111" cy="259045"/>
    <xdr:sp macro="" textlink="">
      <xdr:nvSpPr>
        <xdr:cNvPr id="709" name="【公民館】&#10;有形固定資産減価償却率最小値テキスト"/>
        <xdr:cNvSpPr txBox="1"/>
      </xdr:nvSpPr>
      <xdr:spPr>
        <a:xfrm>
          <a:off x="16357600" y="185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38100</xdr:rowOff>
    </xdr:from>
    <xdr:to>
      <xdr:col>86</xdr:col>
      <xdr:colOff>25400</xdr:colOff>
      <xdr:row>108</xdr:row>
      <xdr:rowOff>38100</xdr:rowOff>
    </xdr:to>
    <xdr:cxnSp macro="">
      <xdr:nvCxnSpPr>
        <xdr:cNvPr id="710" name="直線コネクタ 709"/>
        <xdr:cNvCxnSpPr/>
      </xdr:nvCxnSpPr>
      <xdr:spPr>
        <a:xfrm>
          <a:off x="16230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711"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12" name="直線コネクタ 711"/>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59072</xdr:rowOff>
    </xdr:from>
    <xdr:ext cx="405111" cy="259045"/>
    <xdr:sp macro="" textlink="">
      <xdr:nvSpPr>
        <xdr:cNvPr id="713" name="【公民館】&#10;有形固定資産減価償却率平均値テキスト"/>
        <xdr:cNvSpPr txBox="1"/>
      </xdr:nvSpPr>
      <xdr:spPr>
        <a:xfrm>
          <a:off x="16357600" y="17889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80645</xdr:rowOff>
    </xdr:from>
    <xdr:to>
      <xdr:col>85</xdr:col>
      <xdr:colOff>177800</xdr:colOff>
      <xdr:row>105</xdr:row>
      <xdr:rowOff>10795</xdr:rowOff>
    </xdr:to>
    <xdr:sp macro="" textlink="">
      <xdr:nvSpPr>
        <xdr:cNvPr id="714" name="フローチャート: 判断 713"/>
        <xdr:cNvSpPr/>
      </xdr:nvSpPr>
      <xdr:spPr>
        <a:xfrm>
          <a:off x="16268700" y="1791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86361</xdr:rowOff>
    </xdr:from>
    <xdr:to>
      <xdr:col>81</xdr:col>
      <xdr:colOff>101600</xdr:colOff>
      <xdr:row>105</xdr:row>
      <xdr:rowOff>16511</xdr:rowOff>
    </xdr:to>
    <xdr:sp macro="" textlink="">
      <xdr:nvSpPr>
        <xdr:cNvPr id="715" name="フローチャート: 判断 714"/>
        <xdr:cNvSpPr/>
      </xdr:nvSpPr>
      <xdr:spPr>
        <a:xfrm>
          <a:off x="15430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101600</xdr:rowOff>
    </xdr:from>
    <xdr:to>
      <xdr:col>76</xdr:col>
      <xdr:colOff>165100</xdr:colOff>
      <xdr:row>105</xdr:row>
      <xdr:rowOff>31750</xdr:rowOff>
    </xdr:to>
    <xdr:sp macro="" textlink="">
      <xdr:nvSpPr>
        <xdr:cNvPr id="716" name="フローチャート: 判断 715"/>
        <xdr:cNvSpPr/>
      </xdr:nvSpPr>
      <xdr:spPr>
        <a:xfrm>
          <a:off x="145415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147320</xdr:rowOff>
    </xdr:from>
    <xdr:to>
      <xdr:col>72</xdr:col>
      <xdr:colOff>38100</xdr:colOff>
      <xdr:row>105</xdr:row>
      <xdr:rowOff>77470</xdr:rowOff>
    </xdr:to>
    <xdr:sp macro="" textlink="">
      <xdr:nvSpPr>
        <xdr:cNvPr id="717" name="フローチャート: 判断 716"/>
        <xdr:cNvSpPr/>
      </xdr:nvSpPr>
      <xdr:spPr>
        <a:xfrm>
          <a:off x="13652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8" name="テキスト ボックス 71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9" name="テキスト ボックス 71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0" name="テキスト ボックス 71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1" name="テキスト ボックス 72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2" name="テキスト ボックス 72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170180</xdr:rowOff>
    </xdr:from>
    <xdr:to>
      <xdr:col>85</xdr:col>
      <xdr:colOff>177800</xdr:colOff>
      <xdr:row>103</xdr:row>
      <xdr:rowOff>100330</xdr:rowOff>
    </xdr:to>
    <xdr:sp macro="" textlink="">
      <xdr:nvSpPr>
        <xdr:cNvPr id="723" name="楕円 722"/>
        <xdr:cNvSpPr/>
      </xdr:nvSpPr>
      <xdr:spPr>
        <a:xfrm>
          <a:off x="16268700" y="1765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21607</xdr:rowOff>
    </xdr:from>
    <xdr:ext cx="405111" cy="259045"/>
    <xdr:sp macro="" textlink="">
      <xdr:nvSpPr>
        <xdr:cNvPr id="724" name="【公民館】&#10;有形固定資産減価償却率該当値テキスト"/>
        <xdr:cNvSpPr txBox="1"/>
      </xdr:nvSpPr>
      <xdr:spPr>
        <a:xfrm>
          <a:off x="16357600" y="1750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25400</xdr:rowOff>
    </xdr:from>
    <xdr:to>
      <xdr:col>81</xdr:col>
      <xdr:colOff>101600</xdr:colOff>
      <xdr:row>103</xdr:row>
      <xdr:rowOff>127000</xdr:rowOff>
    </xdr:to>
    <xdr:sp macro="" textlink="">
      <xdr:nvSpPr>
        <xdr:cNvPr id="725" name="楕円 724"/>
        <xdr:cNvSpPr/>
      </xdr:nvSpPr>
      <xdr:spPr>
        <a:xfrm>
          <a:off x="15430500" y="1768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49530</xdr:rowOff>
    </xdr:from>
    <xdr:to>
      <xdr:col>85</xdr:col>
      <xdr:colOff>127000</xdr:colOff>
      <xdr:row>103</xdr:row>
      <xdr:rowOff>76200</xdr:rowOff>
    </xdr:to>
    <xdr:cxnSp macro="">
      <xdr:nvCxnSpPr>
        <xdr:cNvPr id="726" name="直線コネクタ 725"/>
        <xdr:cNvCxnSpPr/>
      </xdr:nvCxnSpPr>
      <xdr:spPr>
        <a:xfrm flipV="1">
          <a:off x="15481300" y="1770888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166370</xdr:rowOff>
    </xdr:from>
    <xdr:to>
      <xdr:col>76</xdr:col>
      <xdr:colOff>165100</xdr:colOff>
      <xdr:row>103</xdr:row>
      <xdr:rowOff>96520</xdr:rowOff>
    </xdr:to>
    <xdr:sp macro="" textlink="">
      <xdr:nvSpPr>
        <xdr:cNvPr id="727" name="楕円 726"/>
        <xdr:cNvSpPr/>
      </xdr:nvSpPr>
      <xdr:spPr>
        <a:xfrm>
          <a:off x="14541500" y="1765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45720</xdr:rowOff>
    </xdr:from>
    <xdr:to>
      <xdr:col>81</xdr:col>
      <xdr:colOff>50800</xdr:colOff>
      <xdr:row>103</xdr:row>
      <xdr:rowOff>76200</xdr:rowOff>
    </xdr:to>
    <xdr:cxnSp macro="">
      <xdr:nvCxnSpPr>
        <xdr:cNvPr id="728" name="直線コネクタ 727"/>
        <xdr:cNvCxnSpPr/>
      </xdr:nvCxnSpPr>
      <xdr:spPr>
        <a:xfrm>
          <a:off x="14592300" y="1770507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33020</xdr:rowOff>
    </xdr:from>
    <xdr:to>
      <xdr:col>72</xdr:col>
      <xdr:colOff>38100</xdr:colOff>
      <xdr:row>103</xdr:row>
      <xdr:rowOff>134620</xdr:rowOff>
    </xdr:to>
    <xdr:sp macro="" textlink="">
      <xdr:nvSpPr>
        <xdr:cNvPr id="729" name="楕円 728"/>
        <xdr:cNvSpPr/>
      </xdr:nvSpPr>
      <xdr:spPr>
        <a:xfrm>
          <a:off x="13652500" y="1769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45720</xdr:rowOff>
    </xdr:from>
    <xdr:to>
      <xdr:col>76</xdr:col>
      <xdr:colOff>114300</xdr:colOff>
      <xdr:row>103</xdr:row>
      <xdr:rowOff>83820</xdr:rowOff>
    </xdr:to>
    <xdr:cxnSp macro="">
      <xdr:nvCxnSpPr>
        <xdr:cNvPr id="730" name="直線コネクタ 729"/>
        <xdr:cNvCxnSpPr/>
      </xdr:nvCxnSpPr>
      <xdr:spPr>
        <a:xfrm flipV="1">
          <a:off x="13703300" y="177050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7638</xdr:rowOff>
    </xdr:from>
    <xdr:ext cx="405111" cy="259045"/>
    <xdr:sp macro="" textlink="">
      <xdr:nvSpPr>
        <xdr:cNvPr id="731" name="n_1aveValue【公民館】&#10;有形固定資産減価償却率"/>
        <xdr:cNvSpPr txBox="1"/>
      </xdr:nvSpPr>
      <xdr:spPr>
        <a:xfrm>
          <a:off x="15266044" y="1800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22877</xdr:rowOff>
    </xdr:from>
    <xdr:ext cx="405111" cy="259045"/>
    <xdr:sp macro="" textlink="">
      <xdr:nvSpPr>
        <xdr:cNvPr id="732" name="n_2aveValue【公民館】&#10;有形固定資産減価償却率"/>
        <xdr:cNvSpPr txBox="1"/>
      </xdr:nvSpPr>
      <xdr:spPr>
        <a:xfrm>
          <a:off x="14389744" y="1802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68597</xdr:rowOff>
    </xdr:from>
    <xdr:ext cx="405111" cy="259045"/>
    <xdr:sp macro="" textlink="">
      <xdr:nvSpPr>
        <xdr:cNvPr id="733" name="n_3aveValue【公民館】&#10;有形固定資産減価償却率"/>
        <xdr:cNvSpPr txBox="1"/>
      </xdr:nvSpPr>
      <xdr:spPr>
        <a:xfrm>
          <a:off x="13500744" y="1807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143527</xdr:rowOff>
    </xdr:from>
    <xdr:ext cx="405111" cy="259045"/>
    <xdr:sp macro="" textlink="">
      <xdr:nvSpPr>
        <xdr:cNvPr id="734" name="n_1mainValue【公民館】&#10;有形固定資産減価償却率"/>
        <xdr:cNvSpPr txBox="1"/>
      </xdr:nvSpPr>
      <xdr:spPr>
        <a:xfrm>
          <a:off x="15266044" y="1745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113047</xdr:rowOff>
    </xdr:from>
    <xdr:ext cx="405111" cy="259045"/>
    <xdr:sp macro="" textlink="">
      <xdr:nvSpPr>
        <xdr:cNvPr id="735" name="n_2mainValue【公民館】&#10;有形固定資産減価償却率"/>
        <xdr:cNvSpPr txBox="1"/>
      </xdr:nvSpPr>
      <xdr:spPr>
        <a:xfrm>
          <a:off x="14389744" y="1742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151147</xdr:rowOff>
    </xdr:from>
    <xdr:ext cx="405111" cy="259045"/>
    <xdr:sp macro="" textlink="">
      <xdr:nvSpPr>
        <xdr:cNvPr id="736" name="n_3mainValue【公民館】&#10;有形固定資産減価償却率"/>
        <xdr:cNvSpPr txBox="1"/>
      </xdr:nvSpPr>
      <xdr:spPr>
        <a:xfrm>
          <a:off x="13500744" y="1746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7" name="正方形/長方形 73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8" name="正方形/長方形 73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9" name="正方形/長方形 73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0" name="正方形/長方形 73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1" name="正方形/長方形 74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2" name="正方形/長方形 74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3" name="正方形/長方形 74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4" name="正方形/長方形 74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5" name="テキスト ボックス 74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6" name="直線コネクタ 74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47" name="直線コネクタ 74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48" name="テキスト ボックス 74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49" name="直線コネクタ 74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50" name="テキスト ボックス 74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51" name="直線コネクタ 75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52" name="テキスト ボックス 75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53" name="直線コネクタ 75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54" name="テキスト ボックス 75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55" name="直線コネクタ 75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56" name="テキスト ボックス 75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7" name="直線コネクタ 75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8" name="テキスト ボックス 75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110489</xdr:rowOff>
    </xdr:from>
    <xdr:to>
      <xdr:col>116</xdr:col>
      <xdr:colOff>62864</xdr:colOff>
      <xdr:row>108</xdr:row>
      <xdr:rowOff>144780</xdr:rowOff>
    </xdr:to>
    <xdr:cxnSp macro="">
      <xdr:nvCxnSpPr>
        <xdr:cNvPr id="760" name="直線コネクタ 759"/>
        <xdr:cNvCxnSpPr/>
      </xdr:nvCxnSpPr>
      <xdr:spPr>
        <a:xfrm flipV="1">
          <a:off x="22160864" y="17084039"/>
          <a:ext cx="0" cy="1577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148607</xdr:rowOff>
    </xdr:from>
    <xdr:ext cx="469744" cy="259045"/>
    <xdr:sp macro="" textlink="">
      <xdr:nvSpPr>
        <xdr:cNvPr id="761" name="【公民館】&#10;一人当たり面積最小値テキスト"/>
        <xdr:cNvSpPr txBox="1"/>
      </xdr:nvSpPr>
      <xdr:spPr>
        <a:xfrm>
          <a:off x="22199600" y="186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144780</xdr:rowOff>
    </xdr:from>
    <xdr:to>
      <xdr:col>116</xdr:col>
      <xdr:colOff>152400</xdr:colOff>
      <xdr:row>108</xdr:row>
      <xdr:rowOff>144780</xdr:rowOff>
    </xdr:to>
    <xdr:cxnSp macro="">
      <xdr:nvCxnSpPr>
        <xdr:cNvPr id="762" name="直線コネクタ 761"/>
        <xdr:cNvCxnSpPr/>
      </xdr:nvCxnSpPr>
      <xdr:spPr>
        <a:xfrm>
          <a:off x="22072600" y="1866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57166</xdr:rowOff>
    </xdr:from>
    <xdr:ext cx="469744" cy="259045"/>
    <xdr:sp macro="" textlink="">
      <xdr:nvSpPr>
        <xdr:cNvPr id="763" name="【公民館】&#10;一人当たり面積最大値テキスト"/>
        <xdr:cNvSpPr txBox="1"/>
      </xdr:nvSpPr>
      <xdr:spPr>
        <a:xfrm>
          <a:off x="22199600" y="168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110489</xdr:rowOff>
    </xdr:from>
    <xdr:to>
      <xdr:col>116</xdr:col>
      <xdr:colOff>152400</xdr:colOff>
      <xdr:row>99</xdr:row>
      <xdr:rowOff>110489</xdr:rowOff>
    </xdr:to>
    <xdr:cxnSp macro="">
      <xdr:nvCxnSpPr>
        <xdr:cNvPr id="764" name="直線コネクタ 763"/>
        <xdr:cNvCxnSpPr/>
      </xdr:nvCxnSpPr>
      <xdr:spPr>
        <a:xfrm>
          <a:off x="22072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116857</xdr:rowOff>
    </xdr:from>
    <xdr:ext cx="469744" cy="259045"/>
    <xdr:sp macro="" textlink="">
      <xdr:nvSpPr>
        <xdr:cNvPr id="765" name="【公民館】&#10;一人当たり面積平均値テキスト"/>
        <xdr:cNvSpPr txBox="1"/>
      </xdr:nvSpPr>
      <xdr:spPr>
        <a:xfrm>
          <a:off x="22199600" y="17947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93980</xdr:rowOff>
    </xdr:from>
    <xdr:to>
      <xdr:col>116</xdr:col>
      <xdr:colOff>114300</xdr:colOff>
      <xdr:row>106</xdr:row>
      <xdr:rowOff>24130</xdr:rowOff>
    </xdr:to>
    <xdr:sp macro="" textlink="">
      <xdr:nvSpPr>
        <xdr:cNvPr id="766" name="フローチャート: 判断 765"/>
        <xdr:cNvSpPr/>
      </xdr:nvSpPr>
      <xdr:spPr>
        <a:xfrm>
          <a:off x="22110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135889</xdr:rowOff>
    </xdr:from>
    <xdr:to>
      <xdr:col>112</xdr:col>
      <xdr:colOff>38100</xdr:colOff>
      <xdr:row>106</xdr:row>
      <xdr:rowOff>66039</xdr:rowOff>
    </xdr:to>
    <xdr:sp macro="" textlink="">
      <xdr:nvSpPr>
        <xdr:cNvPr id="767" name="フローチャート: 判断 766"/>
        <xdr:cNvSpPr/>
      </xdr:nvSpPr>
      <xdr:spPr>
        <a:xfrm>
          <a:off x="21272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116839</xdr:rowOff>
    </xdr:from>
    <xdr:to>
      <xdr:col>107</xdr:col>
      <xdr:colOff>101600</xdr:colOff>
      <xdr:row>106</xdr:row>
      <xdr:rowOff>46989</xdr:rowOff>
    </xdr:to>
    <xdr:sp macro="" textlink="">
      <xdr:nvSpPr>
        <xdr:cNvPr id="768" name="フローチャート: 判断 767"/>
        <xdr:cNvSpPr/>
      </xdr:nvSpPr>
      <xdr:spPr>
        <a:xfrm>
          <a:off x="20383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78739</xdr:rowOff>
    </xdr:from>
    <xdr:to>
      <xdr:col>102</xdr:col>
      <xdr:colOff>165100</xdr:colOff>
      <xdr:row>106</xdr:row>
      <xdr:rowOff>8889</xdr:rowOff>
    </xdr:to>
    <xdr:sp macro="" textlink="">
      <xdr:nvSpPr>
        <xdr:cNvPr id="769" name="フローチャート: 判断 768"/>
        <xdr:cNvSpPr/>
      </xdr:nvSpPr>
      <xdr:spPr>
        <a:xfrm>
          <a:off x="19494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70" name="テキスト ボックス 76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1" name="テキスト ボックス 77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2" name="テキスト ボックス 77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3" name="テキスト ボックス 77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4" name="テキスト ボックス 77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36830</xdr:rowOff>
    </xdr:from>
    <xdr:to>
      <xdr:col>116</xdr:col>
      <xdr:colOff>114300</xdr:colOff>
      <xdr:row>108</xdr:row>
      <xdr:rowOff>138430</xdr:rowOff>
    </xdr:to>
    <xdr:sp macro="" textlink="">
      <xdr:nvSpPr>
        <xdr:cNvPr id="775" name="楕円 774"/>
        <xdr:cNvSpPr/>
      </xdr:nvSpPr>
      <xdr:spPr>
        <a:xfrm>
          <a:off x="22110700" y="1855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123207</xdr:rowOff>
    </xdr:from>
    <xdr:ext cx="469744" cy="259045"/>
    <xdr:sp macro="" textlink="">
      <xdr:nvSpPr>
        <xdr:cNvPr id="776" name="【公民館】&#10;一人当たり面積該当値テキスト"/>
        <xdr:cNvSpPr txBox="1"/>
      </xdr:nvSpPr>
      <xdr:spPr>
        <a:xfrm>
          <a:off x="22199600" y="18468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36830</xdr:rowOff>
    </xdr:from>
    <xdr:to>
      <xdr:col>112</xdr:col>
      <xdr:colOff>38100</xdr:colOff>
      <xdr:row>108</xdr:row>
      <xdr:rowOff>138430</xdr:rowOff>
    </xdr:to>
    <xdr:sp macro="" textlink="">
      <xdr:nvSpPr>
        <xdr:cNvPr id="777" name="楕円 776"/>
        <xdr:cNvSpPr/>
      </xdr:nvSpPr>
      <xdr:spPr>
        <a:xfrm>
          <a:off x="21272500" y="1855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87630</xdr:rowOff>
    </xdr:from>
    <xdr:to>
      <xdr:col>116</xdr:col>
      <xdr:colOff>63500</xdr:colOff>
      <xdr:row>108</xdr:row>
      <xdr:rowOff>87630</xdr:rowOff>
    </xdr:to>
    <xdr:cxnSp macro="">
      <xdr:nvCxnSpPr>
        <xdr:cNvPr id="778" name="直線コネクタ 777"/>
        <xdr:cNvCxnSpPr/>
      </xdr:nvCxnSpPr>
      <xdr:spPr>
        <a:xfrm>
          <a:off x="21323300" y="186042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36830</xdr:rowOff>
    </xdr:from>
    <xdr:to>
      <xdr:col>107</xdr:col>
      <xdr:colOff>101600</xdr:colOff>
      <xdr:row>108</xdr:row>
      <xdr:rowOff>138430</xdr:rowOff>
    </xdr:to>
    <xdr:sp macro="" textlink="">
      <xdr:nvSpPr>
        <xdr:cNvPr id="779" name="楕円 778"/>
        <xdr:cNvSpPr/>
      </xdr:nvSpPr>
      <xdr:spPr>
        <a:xfrm>
          <a:off x="20383500" y="1855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87630</xdr:rowOff>
    </xdr:from>
    <xdr:to>
      <xdr:col>111</xdr:col>
      <xdr:colOff>177800</xdr:colOff>
      <xdr:row>108</xdr:row>
      <xdr:rowOff>87630</xdr:rowOff>
    </xdr:to>
    <xdr:cxnSp macro="">
      <xdr:nvCxnSpPr>
        <xdr:cNvPr id="780" name="直線コネクタ 779"/>
        <xdr:cNvCxnSpPr/>
      </xdr:nvCxnSpPr>
      <xdr:spPr>
        <a:xfrm>
          <a:off x="20434300" y="186042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36830</xdr:rowOff>
    </xdr:from>
    <xdr:to>
      <xdr:col>102</xdr:col>
      <xdr:colOff>165100</xdr:colOff>
      <xdr:row>108</xdr:row>
      <xdr:rowOff>138430</xdr:rowOff>
    </xdr:to>
    <xdr:sp macro="" textlink="">
      <xdr:nvSpPr>
        <xdr:cNvPr id="781" name="楕円 780"/>
        <xdr:cNvSpPr/>
      </xdr:nvSpPr>
      <xdr:spPr>
        <a:xfrm>
          <a:off x="19494500" y="1855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87630</xdr:rowOff>
    </xdr:from>
    <xdr:to>
      <xdr:col>107</xdr:col>
      <xdr:colOff>50800</xdr:colOff>
      <xdr:row>108</xdr:row>
      <xdr:rowOff>87630</xdr:rowOff>
    </xdr:to>
    <xdr:cxnSp macro="">
      <xdr:nvCxnSpPr>
        <xdr:cNvPr id="782" name="直線コネクタ 781"/>
        <xdr:cNvCxnSpPr/>
      </xdr:nvCxnSpPr>
      <xdr:spPr>
        <a:xfrm>
          <a:off x="19545300" y="186042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82566</xdr:rowOff>
    </xdr:from>
    <xdr:ext cx="469744" cy="259045"/>
    <xdr:sp macro="" textlink="">
      <xdr:nvSpPr>
        <xdr:cNvPr id="783" name="n_1aveValue【公民館】&#10;一人当たり面積"/>
        <xdr:cNvSpPr txBox="1"/>
      </xdr:nvSpPr>
      <xdr:spPr>
        <a:xfrm>
          <a:off x="21075727" y="1791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63516</xdr:rowOff>
    </xdr:from>
    <xdr:ext cx="469744" cy="259045"/>
    <xdr:sp macro="" textlink="">
      <xdr:nvSpPr>
        <xdr:cNvPr id="784" name="n_2aveValue【公民館】&#10;一人当たり面積"/>
        <xdr:cNvSpPr txBox="1"/>
      </xdr:nvSpPr>
      <xdr:spPr>
        <a:xfrm>
          <a:off x="20199427" y="1789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25416</xdr:rowOff>
    </xdr:from>
    <xdr:ext cx="469744" cy="259045"/>
    <xdr:sp macro="" textlink="">
      <xdr:nvSpPr>
        <xdr:cNvPr id="785" name="n_3aveValue【公民館】&#10;一人当たり面積"/>
        <xdr:cNvSpPr txBox="1"/>
      </xdr:nvSpPr>
      <xdr:spPr>
        <a:xfrm>
          <a:off x="19310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129557</xdr:rowOff>
    </xdr:from>
    <xdr:ext cx="469744" cy="259045"/>
    <xdr:sp macro="" textlink="">
      <xdr:nvSpPr>
        <xdr:cNvPr id="786" name="n_1mainValue【公民館】&#10;一人当たり面積"/>
        <xdr:cNvSpPr txBox="1"/>
      </xdr:nvSpPr>
      <xdr:spPr>
        <a:xfrm>
          <a:off x="21075727" y="1864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129557</xdr:rowOff>
    </xdr:from>
    <xdr:ext cx="469744" cy="259045"/>
    <xdr:sp macro="" textlink="">
      <xdr:nvSpPr>
        <xdr:cNvPr id="787" name="n_2mainValue【公民館】&#10;一人当たり面積"/>
        <xdr:cNvSpPr txBox="1"/>
      </xdr:nvSpPr>
      <xdr:spPr>
        <a:xfrm>
          <a:off x="20199427" y="1864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129557</xdr:rowOff>
    </xdr:from>
    <xdr:ext cx="469744" cy="259045"/>
    <xdr:sp macro="" textlink="">
      <xdr:nvSpPr>
        <xdr:cNvPr id="788" name="n_3mainValue【公民館】&#10;一人当たり面積"/>
        <xdr:cNvSpPr txBox="1"/>
      </xdr:nvSpPr>
      <xdr:spPr>
        <a:xfrm>
          <a:off x="19310427" y="1864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9" name="正方形/長方形 78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0" name="正方形/長方形 78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1" name="テキスト ボックス 79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有形固定資産減価償却率が、類似団体平均と比較して、特に高くなっている施設は、道路、橋りょう・トンネル、認定こども園・幼稚園・保育所であり、特に低くなっている施設は、公営住宅</a:t>
          </a:r>
          <a:r>
            <a:rPr kumimoji="1" lang="ja-JP" altLang="en-US" sz="1100">
              <a:solidFill>
                <a:schemeClr val="dk1"/>
              </a:solidFill>
              <a:effectLst/>
              <a:latin typeface="+mn-lt"/>
              <a:ea typeface="+mn-ea"/>
              <a:cs typeface="+mn-cs"/>
            </a:rPr>
            <a:t>、児童館</a:t>
          </a:r>
          <a:r>
            <a:rPr kumimoji="1" lang="ja-JP" altLang="ja-JP" sz="1100">
              <a:solidFill>
                <a:schemeClr val="dk1"/>
              </a:solidFill>
              <a:effectLst/>
              <a:latin typeface="+mn-lt"/>
              <a:ea typeface="+mn-ea"/>
              <a:cs typeface="+mn-cs"/>
            </a:rPr>
            <a:t>である。</a:t>
          </a:r>
          <a:endParaRPr lang="ja-JP" altLang="ja-JP" sz="1400">
            <a:effectLst/>
          </a:endParaRPr>
        </a:p>
        <a:p>
          <a:r>
            <a:rPr kumimoji="1" lang="ja-JP" altLang="ja-JP" sz="1100">
              <a:solidFill>
                <a:schemeClr val="dk1"/>
              </a:solidFill>
              <a:effectLst/>
              <a:latin typeface="+mn-lt"/>
              <a:ea typeface="+mn-ea"/>
              <a:cs typeface="+mn-cs"/>
            </a:rPr>
            <a:t>　認定こども園・幼稚園・保育所については、全ての施設が法定耐用年数である</a:t>
          </a:r>
          <a:r>
            <a:rPr kumimoji="1" lang="en-US" altLang="ja-JP" sz="1100">
              <a:solidFill>
                <a:schemeClr val="dk1"/>
              </a:solidFill>
              <a:effectLst/>
              <a:latin typeface="+mn-lt"/>
              <a:ea typeface="+mn-ea"/>
              <a:cs typeface="+mn-cs"/>
            </a:rPr>
            <a:t>47</a:t>
          </a:r>
          <a:r>
            <a:rPr kumimoji="1" lang="ja-JP" altLang="ja-JP" sz="1100">
              <a:solidFill>
                <a:schemeClr val="dk1"/>
              </a:solidFill>
              <a:effectLst/>
              <a:latin typeface="+mn-lt"/>
              <a:ea typeface="+mn-ea"/>
              <a:cs typeface="+mn-cs"/>
            </a:rPr>
            <a:t>年に迫っているため有形固定資産減価償却率は高い値となっており、統廃合や老朽化した他施設の改修時等に複合化するなど老朽化対策に取り組んでいくこととしている。</a:t>
          </a:r>
          <a:endParaRPr lang="ja-JP" altLang="ja-JP" sz="1400">
            <a:effectLst/>
          </a:endParaRPr>
        </a:p>
        <a:p>
          <a:r>
            <a:rPr kumimoji="1" lang="ja-JP" altLang="ja-JP" sz="1100">
              <a:solidFill>
                <a:schemeClr val="dk1"/>
              </a:solidFill>
              <a:effectLst/>
              <a:latin typeface="+mn-lt"/>
              <a:ea typeface="+mn-ea"/>
              <a:cs typeface="+mn-cs"/>
            </a:rPr>
            <a:t>　公営住宅</a:t>
          </a:r>
          <a:r>
            <a:rPr kumimoji="1" lang="ja-JP" altLang="en-US" sz="1100">
              <a:solidFill>
                <a:schemeClr val="dk1"/>
              </a:solidFill>
              <a:effectLst/>
              <a:latin typeface="+mn-lt"/>
              <a:ea typeface="+mn-ea"/>
              <a:cs typeface="+mn-cs"/>
            </a:rPr>
            <a:t>、児童館</a:t>
          </a:r>
          <a:r>
            <a:rPr kumimoji="1" lang="ja-JP" altLang="ja-JP" sz="1100">
              <a:solidFill>
                <a:schemeClr val="dk1"/>
              </a:solidFill>
              <a:effectLst/>
              <a:latin typeface="+mn-lt"/>
              <a:ea typeface="+mn-ea"/>
              <a:cs typeface="+mn-cs"/>
            </a:rPr>
            <a:t>については、平成以降に建築された施設が多く、比較的新しいため、有形固定資産減価償却率は類似団体と比較して低くなっている。</a:t>
          </a:r>
          <a:endParaRPr lang="ja-JP" altLang="ja-JP" sz="1400">
            <a:effectLst/>
          </a:endParaRPr>
        </a:p>
        <a:p>
          <a:r>
            <a:rPr kumimoji="1" lang="ja-JP" altLang="ja-JP" sz="1100">
              <a:solidFill>
                <a:schemeClr val="dk1"/>
              </a:solidFill>
              <a:effectLst/>
              <a:latin typeface="+mn-lt"/>
              <a:ea typeface="+mn-ea"/>
              <a:cs typeface="+mn-cs"/>
            </a:rPr>
            <a:t>　一人当たり面積は、認定こども園・幼稚園・保育所のみ類似団体平均並みであるものの、他の施設はいずれも類似団体平均を下回っており、低い水準となっている。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愛知県江南市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100,639
98,810
30.20
29,910,822
27,894,505
922,954
18,364,701
24,444,144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27.4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66403</xdr:rowOff>
    </xdr:from>
    <xdr:to>
      <xdr:col>24</xdr:col>
      <xdr:colOff>62865</xdr:colOff>
      <xdr:row>41</xdr:row>
      <xdr:rowOff>108857</xdr:rowOff>
    </xdr:to>
    <xdr:cxnSp macro="">
      <xdr:nvCxnSpPr>
        <xdr:cNvPr id="57" name="直線コネクタ 56"/>
        <xdr:cNvCxnSpPr/>
      </xdr:nvCxnSpPr>
      <xdr:spPr>
        <a:xfrm flipV="1">
          <a:off x="4634865" y="5724253"/>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112684</xdr:rowOff>
    </xdr:from>
    <xdr:ext cx="340478" cy="259045"/>
    <xdr:sp macro="" textlink="">
      <xdr:nvSpPr>
        <xdr:cNvPr id="58" name="【図書館】&#10;有形固定資産減価償却率最小値テキスト"/>
        <xdr:cNvSpPr txBox="1"/>
      </xdr:nvSpPr>
      <xdr:spPr>
        <a:xfrm>
          <a:off x="4673600" y="71421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108857</xdr:rowOff>
    </xdr:from>
    <xdr:to>
      <xdr:col>24</xdr:col>
      <xdr:colOff>152400</xdr:colOff>
      <xdr:row>41</xdr:row>
      <xdr:rowOff>108857</xdr:rowOff>
    </xdr:to>
    <xdr:cxnSp macro="">
      <xdr:nvCxnSpPr>
        <xdr:cNvPr id="59" name="直線コネクタ 58"/>
        <xdr:cNvCxnSpPr/>
      </xdr:nvCxnSpPr>
      <xdr:spPr>
        <a:xfrm>
          <a:off x="4546600" y="7138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13080</xdr:rowOff>
    </xdr:from>
    <xdr:ext cx="405111" cy="259045"/>
    <xdr:sp macro="" textlink="">
      <xdr:nvSpPr>
        <xdr:cNvPr id="60" name="【図書館】&#10;有形固定資産減価償却率最大値テキスト"/>
        <xdr:cNvSpPr txBox="1"/>
      </xdr:nvSpPr>
      <xdr:spPr>
        <a:xfrm>
          <a:off x="4673600" y="5499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66403</xdr:rowOff>
    </xdr:from>
    <xdr:to>
      <xdr:col>24</xdr:col>
      <xdr:colOff>152400</xdr:colOff>
      <xdr:row>33</xdr:row>
      <xdr:rowOff>66403</xdr:rowOff>
    </xdr:to>
    <xdr:cxnSp macro="">
      <xdr:nvCxnSpPr>
        <xdr:cNvPr id="61" name="直線コネクタ 60"/>
        <xdr:cNvCxnSpPr/>
      </xdr:nvCxnSpPr>
      <xdr:spPr>
        <a:xfrm>
          <a:off x="4546600" y="5724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77305</xdr:rowOff>
    </xdr:from>
    <xdr:ext cx="405111" cy="259045"/>
    <xdr:sp macro="" textlink="">
      <xdr:nvSpPr>
        <xdr:cNvPr id="62" name="【図書館】&#10;有形固定資産減価償却率平均値テキスト"/>
        <xdr:cNvSpPr txBox="1"/>
      </xdr:nvSpPr>
      <xdr:spPr>
        <a:xfrm>
          <a:off x="4673600" y="64209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98878</xdr:rowOff>
    </xdr:from>
    <xdr:to>
      <xdr:col>24</xdr:col>
      <xdr:colOff>114300</xdr:colOff>
      <xdr:row>38</xdr:row>
      <xdr:rowOff>29028</xdr:rowOff>
    </xdr:to>
    <xdr:sp macro="" textlink="">
      <xdr:nvSpPr>
        <xdr:cNvPr id="63" name="フローチャート: 判断 62"/>
        <xdr:cNvSpPr/>
      </xdr:nvSpPr>
      <xdr:spPr>
        <a:xfrm>
          <a:off x="45847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35197</xdr:rowOff>
    </xdr:from>
    <xdr:to>
      <xdr:col>20</xdr:col>
      <xdr:colOff>38100</xdr:colOff>
      <xdr:row>38</xdr:row>
      <xdr:rowOff>136797</xdr:rowOff>
    </xdr:to>
    <xdr:sp macro="" textlink="">
      <xdr:nvSpPr>
        <xdr:cNvPr id="64" name="フローチャート: 判断 63"/>
        <xdr:cNvSpPr/>
      </xdr:nvSpPr>
      <xdr:spPr>
        <a:xfrm>
          <a:off x="37465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58057</xdr:rowOff>
    </xdr:from>
    <xdr:to>
      <xdr:col>15</xdr:col>
      <xdr:colOff>101600</xdr:colOff>
      <xdr:row>38</xdr:row>
      <xdr:rowOff>159657</xdr:rowOff>
    </xdr:to>
    <xdr:sp macro="" textlink="">
      <xdr:nvSpPr>
        <xdr:cNvPr id="65" name="フローチャート: 判断 64"/>
        <xdr:cNvSpPr/>
      </xdr:nvSpPr>
      <xdr:spPr>
        <a:xfrm>
          <a:off x="28575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90715</xdr:rowOff>
    </xdr:from>
    <xdr:to>
      <xdr:col>10</xdr:col>
      <xdr:colOff>165100</xdr:colOff>
      <xdr:row>39</xdr:row>
      <xdr:rowOff>20865</xdr:rowOff>
    </xdr:to>
    <xdr:sp macro="" textlink="">
      <xdr:nvSpPr>
        <xdr:cNvPr id="66" name="フローチャート: 判断 65"/>
        <xdr:cNvSpPr/>
      </xdr:nvSpPr>
      <xdr:spPr>
        <a:xfrm>
          <a:off x="1968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170724</xdr:rowOff>
    </xdr:from>
    <xdr:to>
      <xdr:col>24</xdr:col>
      <xdr:colOff>114300</xdr:colOff>
      <xdr:row>35</xdr:row>
      <xdr:rowOff>100874</xdr:rowOff>
    </xdr:to>
    <xdr:sp macro="" textlink="">
      <xdr:nvSpPr>
        <xdr:cNvPr id="72" name="楕円 71"/>
        <xdr:cNvSpPr/>
      </xdr:nvSpPr>
      <xdr:spPr>
        <a:xfrm>
          <a:off x="4584700" y="600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22151</xdr:rowOff>
    </xdr:from>
    <xdr:ext cx="405111" cy="259045"/>
    <xdr:sp macro="" textlink="">
      <xdr:nvSpPr>
        <xdr:cNvPr id="73" name="【図書館】&#10;有形固定資産減価償却率該当値テキスト"/>
        <xdr:cNvSpPr txBox="1"/>
      </xdr:nvSpPr>
      <xdr:spPr>
        <a:xfrm>
          <a:off x="4673600" y="5851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61323</xdr:rowOff>
    </xdr:from>
    <xdr:to>
      <xdr:col>20</xdr:col>
      <xdr:colOff>38100</xdr:colOff>
      <xdr:row>35</xdr:row>
      <xdr:rowOff>162923</xdr:rowOff>
    </xdr:to>
    <xdr:sp macro="" textlink="">
      <xdr:nvSpPr>
        <xdr:cNvPr id="74" name="楕円 73"/>
        <xdr:cNvSpPr/>
      </xdr:nvSpPr>
      <xdr:spPr>
        <a:xfrm>
          <a:off x="3746500" y="606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50074</xdr:rowOff>
    </xdr:from>
    <xdr:to>
      <xdr:col>24</xdr:col>
      <xdr:colOff>63500</xdr:colOff>
      <xdr:row>35</xdr:row>
      <xdr:rowOff>112123</xdr:rowOff>
    </xdr:to>
    <xdr:cxnSp macro="">
      <xdr:nvCxnSpPr>
        <xdr:cNvPr id="75" name="直線コネクタ 74"/>
        <xdr:cNvCxnSpPr/>
      </xdr:nvCxnSpPr>
      <xdr:spPr>
        <a:xfrm flipV="1">
          <a:off x="3797300" y="6050824"/>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46627</xdr:rowOff>
    </xdr:from>
    <xdr:to>
      <xdr:col>15</xdr:col>
      <xdr:colOff>101600</xdr:colOff>
      <xdr:row>36</xdr:row>
      <xdr:rowOff>148227</xdr:rowOff>
    </xdr:to>
    <xdr:sp macro="" textlink="">
      <xdr:nvSpPr>
        <xdr:cNvPr id="76" name="楕円 75"/>
        <xdr:cNvSpPr/>
      </xdr:nvSpPr>
      <xdr:spPr>
        <a:xfrm>
          <a:off x="2857500" y="621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112123</xdr:rowOff>
    </xdr:from>
    <xdr:to>
      <xdr:col>19</xdr:col>
      <xdr:colOff>177800</xdr:colOff>
      <xdr:row>36</xdr:row>
      <xdr:rowOff>97427</xdr:rowOff>
    </xdr:to>
    <xdr:cxnSp macro="">
      <xdr:nvCxnSpPr>
        <xdr:cNvPr id="77" name="直線コネクタ 76"/>
        <xdr:cNvCxnSpPr/>
      </xdr:nvCxnSpPr>
      <xdr:spPr>
        <a:xfrm flipV="1">
          <a:off x="2908300" y="6112873"/>
          <a:ext cx="889000" cy="156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113574</xdr:rowOff>
    </xdr:from>
    <xdr:to>
      <xdr:col>10</xdr:col>
      <xdr:colOff>165100</xdr:colOff>
      <xdr:row>37</xdr:row>
      <xdr:rowOff>43724</xdr:rowOff>
    </xdr:to>
    <xdr:sp macro="" textlink="">
      <xdr:nvSpPr>
        <xdr:cNvPr id="78" name="楕円 77"/>
        <xdr:cNvSpPr/>
      </xdr:nvSpPr>
      <xdr:spPr>
        <a:xfrm>
          <a:off x="1968500" y="628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97427</xdr:rowOff>
    </xdr:from>
    <xdr:to>
      <xdr:col>15</xdr:col>
      <xdr:colOff>50800</xdr:colOff>
      <xdr:row>36</xdr:row>
      <xdr:rowOff>164374</xdr:rowOff>
    </xdr:to>
    <xdr:cxnSp macro="">
      <xdr:nvCxnSpPr>
        <xdr:cNvPr id="79" name="直線コネクタ 78"/>
        <xdr:cNvCxnSpPr/>
      </xdr:nvCxnSpPr>
      <xdr:spPr>
        <a:xfrm flipV="1">
          <a:off x="2019300" y="6269627"/>
          <a:ext cx="8890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127924</xdr:rowOff>
    </xdr:from>
    <xdr:ext cx="405111" cy="259045"/>
    <xdr:sp macro="" textlink="">
      <xdr:nvSpPr>
        <xdr:cNvPr id="80" name="n_1aveValue【図書館】&#10;有形固定資産減価償却率"/>
        <xdr:cNvSpPr txBox="1"/>
      </xdr:nvSpPr>
      <xdr:spPr>
        <a:xfrm>
          <a:off x="3582044" y="664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150784</xdr:rowOff>
    </xdr:from>
    <xdr:ext cx="405111" cy="259045"/>
    <xdr:sp macro="" textlink="">
      <xdr:nvSpPr>
        <xdr:cNvPr id="81" name="n_2aveValue【図書館】&#10;有形固定資産減価償却率"/>
        <xdr:cNvSpPr txBox="1"/>
      </xdr:nvSpPr>
      <xdr:spPr>
        <a:xfrm>
          <a:off x="2705744" y="666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11992</xdr:rowOff>
    </xdr:from>
    <xdr:ext cx="405111" cy="259045"/>
    <xdr:sp macro="" textlink="">
      <xdr:nvSpPr>
        <xdr:cNvPr id="82" name="n_3aveValue【図書館】&#10;有形固定資産減価償却率"/>
        <xdr:cNvSpPr txBox="1"/>
      </xdr:nvSpPr>
      <xdr:spPr>
        <a:xfrm>
          <a:off x="1816744" y="669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8000</xdr:rowOff>
    </xdr:from>
    <xdr:ext cx="405111" cy="259045"/>
    <xdr:sp macro="" textlink="">
      <xdr:nvSpPr>
        <xdr:cNvPr id="83" name="n_1mainValue【図書館】&#10;有形固定資産減価償却率"/>
        <xdr:cNvSpPr txBox="1"/>
      </xdr:nvSpPr>
      <xdr:spPr>
        <a:xfrm>
          <a:off x="3582044" y="5837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164754</xdr:rowOff>
    </xdr:from>
    <xdr:ext cx="405111" cy="259045"/>
    <xdr:sp macro="" textlink="">
      <xdr:nvSpPr>
        <xdr:cNvPr id="84" name="n_2mainValue【図書館】&#10;有形固定資産減価償却率"/>
        <xdr:cNvSpPr txBox="1"/>
      </xdr:nvSpPr>
      <xdr:spPr>
        <a:xfrm>
          <a:off x="2705744" y="599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60251</xdr:rowOff>
    </xdr:from>
    <xdr:ext cx="405111" cy="259045"/>
    <xdr:sp macro="" textlink="">
      <xdr:nvSpPr>
        <xdr:cNvPr id="85" name="n_3mainValue【図書館】&#10;有形固定資産減価償却率"/>
        <xdr:cNvSpPr txBox="1"/>
      </xdr:nvSpPr>
      <xdr:spPr>
        <a:xfrm>
          <a:off x="1816744" y="606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5" name="テキスト ボックス 104"/>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19050</xdr:rowOff>
    </xdr:from>
    <xdr:to>
      <xdr:col>54</xdr:col>
      <xdr:colOff>189865</xdr:colOff>
      <xdr:row>41</xdr:row>
      <xdr:rowOff>107950</xdr:rowOff>
    </xdr:to>
    <xdr:cxnSp macro="">
      <xdr:nvCxnSpPr>
        <xdr:cNvPr id="109" name="直線コネクタ 108"/>
        <xdr:cNvCxnSpPr/>
      </xdr:nvCxnSpPr>
      <xdr:spPr>
        <a:xfrm flipV="1">
          <a:off x="10476865" y="56769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10" name="【図書館】&#10;一人当たり面積最小値テキスト"/>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11" name="直線コネクタ 110"/>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137177</xdr:rowOff>
    </xdr:from>
    <xdr:ext cx="469744" cy="259045"/>
    <xdr:sp macro="" textlink="">
      <xdr:nvSpPr>
        <xdr:cNvPr id="112" name="【図書館】&#10;一人当たり面積最大値テキスト"/>
        <xdr:cNvSpPr txBox="1"/>
      </xdr:nvSpPr>
      <xdr:spPr>
        <a:xfrm>
          <a:off x="10515600" y="545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19050</xdr:rowOff>
    </xdr:from>
    <xdr:to>
      <xdr:col>55</xdr:col>
      <xdr:colOff>88900</xdr:colOff>
      <xdr:row>33</xdr:row>
      <xdr:rowOff>19050</xdr:rowOff>
    </xdr:to>
    <xdr:cxnSp macro="">
      <xdr:nvCxnSpPr>
        <xdr:cNvPr id="113" name="直線コネクタ 112"/>
        <xdr:cNvCxnSpPr/>
      </xdr:nvCxnSpPr>
      <xdr:spPr>
        <a:xfrm>
          <a:off x="10388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86377</xdr:rowOff>
    </xdr:from>
    <xdr:ext cx="469744" cy="259045"/>
    <xdr:sp macro="" textlink="">
      <xdr:nvSpPr>
        <xdr:cNvPr id="114" name="【図書館】&#10;一人当たり面積平均値テキスト"/>
        <xdr:cNvSpPr txBox="1"/>
      </xdr:nvSpPr>
      <xdr:spPr>
        <a:xfrm>
          <a:off x="10515600" y="643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15" name="フローチャート: 判断 114"/>
        <xdr:cNvSpPr/>
      </xdr:nvSpPr>
      <xdr:spPr>
        <a:xfrm>
          <a:off x="10426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50800</xdr:rowOff>
    </xdr:from>
    <xdr:to>
      <xdr:col>50</xdr:col>
      <xdr:colOff>165100</xdr:colOff>
      <xdr:row>38</xdr:row>
      <xdr:rowOff>152400</xdr:rowOff>
    </xdr:to>
    <xdr:sp macro="" textlink="">
      <xdr:nvSpPr>
        <xdr:cNvPr id="116" name="フローチャート: 判断 115"/>
        <xdr:cNvSpPr/>
      </xdr:nvSpPr>
      <xdr:spPr>
        <a:xfrm>
          <a:off x="9588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17" name="フローチャート: 判断 116"/>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63500</xdr:rowOff>
    </xdr:from>
    <xdr:to>
      <xdr:col>41</xdr:col>
      <xdr:colOff>101600</xdr:colOff>
      <xdr:row>38</xdr:row>
      <xdr:rowOff>165100</xdr:rowOff>
    </xdr:to>
    <xdr:sp macro="" textlink="">
      <xdr:nvSpPr>
        <xdr:cNvPr id="118" name="フローチャート: 判断 117"/>
        <xdr:cNvSpPr/>
      </xdr:nvSpPr>
      <xdr:spPr>
        <a:xfrm>
          <a:off x="7810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31750</xdr:rowOff>
    </xdr:from>
    <xdr:to>
      <xdr:col>55</xdr:col>
      <xdr:colOff>50800</xdr:colOff>
      <xdr:row>41</xdr:row>
      <xdr:rowOff>133350</xdr:rowOff>
    </xdr:to>
    <xdr:sp macro="" textlink="">
      <xdr:nvSpPr>
        <xdr:cNvPr id="124" name="楕円 123"/>
        <xdr:cNvSpPr/>
      </xdr:nvSpPr>
      <xdr:spPr>
        <a:xfrm>
          <a:off x="10426700" y="706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118127</xdr:rowOff>
    </xdr:from>
    <xdr:ext cx="469744" cy="259045"/>
    <xdr:sp macro="" textlink="">
      <xdr:nvSpPr>
        <xdr:cNvPr id="125" name="【図書館】&#10;一人当たり面積該当値テキスト"/>
        <xdr:cNvSpPr txBox="1"/>
      </xdr:nvSpPr>
      <xdr:spPr>
        <a:xfrm>
          <a:off x="10515600"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31750</xdr:rowOff>
    </xdr:from>
    <xdr:to>
      <xdr:col>50</xdr:col>
      <xdr:colOff>165100</xdr:colOff>
      <xdr:row>41</xdr:row>
      <xdr:rowOff>133350</xdr:rowOff>
    </xdr:to>
    <xdr:sp macro="" textlink="">
      <xdr:nvSpPr>
        <xdr:cNvPr id="126" name="楕円 125"/>
        <xdr:cNvSpPr/>
      </xdr:nvSpPr>
      <xdr:spPr>
        <a:xfrm>
          <a:off x="9588500" y="706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82550</xdr:rowOff>
    </xdr:from>
    <xdr:to>
      <xdr:col>55</xdr:col>
      <xdr:colOff>0</xdr:colOff>
      <xdr:row>41</xdr:row>
      <xdr:rowOff>82550</xdr:rowOff>
    </xdr:to>
    <xdr:cxnSp macro="">
      <xdr:nvCxnSpPr>
        <xdr:cNvPr id="127" name="直線コネクタ 126"/>
        <xdr:cNvCxnSpPr/>
      </xdr:nvCxnSpPr>
      <xdr:spPr>
        <a:xfrm>
          <a:off x="9639300" y="7112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31750</xdr:rowOff>
    </xdr:from>
    <xdr:to>
      <xdr:col>46</xdr:col>
      <xdr:colOff>38100</xdr:colOff>
      <xdr:row>41</xdr:row>
      <xdr:rowOff>133350</xdr:rowOff>
    </xdr:to>
    <xdr:sp macro="" textlink="">
      <xdr:nvSpPr>
        <xdr:cNvPr id="128" name="楕円 127"/>
        <xdr:cNvSpPr/>
      </xdr:nvSpPr>
      <xdr:spPr>
        <a:xfrm>
          <a:off x="8699500" y="706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82550</xdr:rowOff>
    </xdr:from>
    <xdr:to>
      <xdr:col>50</xdr:col>
      <xdr:colOff>114300</xdr:colOff>
      <xdr:row>41</xdr:row>
      <xdr:rowOff>82550</xdr:rowOff>
    </xdr:to>
    <xdr:cxnSp macro="">
      <xdr:nvCxnSpPr>
        <xdr:cNvPr id="129" name="直線コネクタ 128"/>
        <xdr:cNvCxnSpPr/>
      </xdr:nvCxnSpPr>
      <xdr:spPr>
        <a:xfrm>
          <a:off x="8750300" y="7112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31750</xdr:rowOff>
    </xdr:from>
    <xdr:to>
      <xdr:col>41</xdr:col>
      <xdr:colOff>101600</xdr:colOff>
      <xdr:row>41</xdr:row>
      <xdr:rowOff>133350</xdr:rowOff>
    </xdr:to>
    <xdr:sp macro="" textlink="">
      <xdr:nvSpPr>
        <xdr:cNvPr id="130" name="楕円 129"/>
        <xdr:cNvSpPr/>
      </xdr:nvSpPr>
      <xdr:spPr>
        <a:xfrm>
          <a:off x="7810500" y="706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82550</xdr:rowOff>
    </xdr:from>
    <xdr:to>
      <xdr:col>45</xdr:col>
      <xdr:colOff>177800</xdr:colOff>
      <xdr:row>41</xdr:row>
      <xdr:rowOff>82550</xdr:rowOff>
    </xdr:to>
    <xdr:cxnSp macro="">
      <xdr:nvCxnSpPr>
        <xdr:cNvPr id="131" name="直線コネクタ 130"/>
        <xdr:cNvCxnSpPr/>
      </xdr:nvCxnSpPr>
      <xdr:spPr>
        <a:xfrm>
          <a:off x="7861300" y="7112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168927</xdr:rowOff>
    </xdr:from>
    <xdr:ext cx="469744" cy="259045"/>
    <xdr:sp macro="" textlink="">
      <xdr:nvSpPr>
        <xdr:cNvPr id="132" name="n_1aveValue【図書館】&#10;一人当たり面積"/>
        <xdr:cNvSpPr txBox="1"/>
      </xdr:nvSpPr>
      <xdr:spPr>
        <a:xfrm>
          <a:off x="9391727" y="634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10177</xdr:rowOff>
    </xdr:from>
    <xdr:ext cx="469744" cy="259045"/>
    <xdr:sp macro="" textlink="">
      <xdr:nvSpPr>
        <xdr:cNvPr id="133" name="n_2aveValue【図書館】&#10;一人当たり面積"/>
        <xdr:cNvSpPr txBox="1"/>
      </xdr:nvSpPr>
      <xdr:spPr>
        <a:xfrm>
          <a:off x="8515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10177</xdr:rowOff>
    </xdr:from>
    <xdr:ext cx="469744" cy="259045"/>
    <xdr:sp macro="" textlink="">
      <xdr:nvSpPr>
        <xdr:cNvPr id="134" name="n_3aveValue【図書館】&#10;一人当たり面積"/>
        <xdr:cNvSpPr txBox="1"/>
      </xdr:nvSpPr>
      <xdr:spPr>
        <a:xfrm>
          <a:off x="7626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124477</xdr:rowOff>
    </xdr:from>
    <xdr:ext cx="469744" cy="259045"/>
    <xdr:sp macro="" textlink="">
      <xdr:nvSpPr>
        <xdr:cNvPr id="135" name="n_1mainValue【図書館】&#10;一人当たり面積"/>
        <xdr:cNvSpPr txBox="1"/>
      </xdr:nvSpPr>
      <xdr:spPr>
        <a:xfrm>
          <a:off x="9391727" y="715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124477</xdr:rowOff>
    </xdr:from>
    <xdr:ext cx="469744" cy="259045"/>
    <xdr:sp macro="" textlink="">
      <xdr:nvSpPr>
        <xdr:cNvPr id="136" name="n_2mainValue【図書館】&#10;一人当たり面積"/>
        <xdr:cNvSpPr txBox="1"/>
      </xdr:nvSpPr>
      <xdr:spPr>
        <a:xfrm>
          <a:off x="8515427" y="715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124477</xdr:rowOff>
    </xdr:from>
    <xdr:ext cx="469744" cy="259045"/>
    <xdr:sp macro="" textlink="">
      <xdr:nvSpPr>
        <xdr:cNvPr id="137" name="n_3mainValue【図書館】&#10;一人当たり面積"/>
        <xdr:cNvSpPr txBox="1"/>
      </xdr:nvSpPr>
      <xdr:spPr>
        <a:xfrm>
          <a:off x="7626427" y="715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42454</xdr:rowOff>
    </xdr:from>
    <xdr:to>
      <xdr:col>24</xdr:col>
      <xdr:colOff>62865</xdr:colOff>
      <xdr:row>64</xdr:row>
      <xdr:rowOff>66947</xdr:rowOff>
    </xdr:to>
    <xdr:cxnSp macro="">
      <xdr:nvCxnSpPr>
        <xdr:cNvPr id="163" name="直線コネクタ 162"/>
        <xdr:cNvCxnSpPr/>
      </xdr:nvCxnSpPr>
      <xdr:spPr>
        <a:xfrm flipV="1">
          <a:off x="4634865" y="9472204"/>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70774</xdr:rowOff>
    </xdr:from>
    <xdr:ext cx="340478" cy="259045"/>
    <xdr:sp macro="" textlink="">
      <xdr:nvSpPr>
        <xdr:cNvPr id="164" name="【体育館・プール】&#10;有形固定資産減価償却率最小値テキスト"/>
        <xdr:cNvSpPr txBox="1"/>
      </xdr:nvSpPr>
      <xdr:spPr>
        <a:xfrm>
          <a:off x="4673600" y="110435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66947</xdr:rowOff>
    </xdr:from>
    <xdr:to>
      <xdr:col>24</xdr:col>
      <xdr:colOff>152400</xdr:colOff>
      <xdr:row>64</xdr:row>
      <xdr:rowOff>66947</xdr:rowOff>
    </xdr:to>
    <xdr:cxnSp macro="">
      <xdr:nvCxnSpPr>
        <xdr:cNvPr id="165" name="直線コネクタ 164"/>
        <xdr:cNvCxnSpPr/>
      </xdr:nvCxnSpPr>
      <xdr:spPr>
        <a:xfrm>
          <a:off x="4546600" y="11039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160581</xdr:rowOff>
    </xdr:from>
    <xdr:ext cx="405111" cy="259045"/>
    <xdr:sp macro="" textlink="">
      <xdr:nvSpPr>
        <xdr:cNvPr id="166" name="【体育館・プール】&#10;有形固定資産減価償却率最大値テキスト"/>
        <xdr:cNvSpPr txBox="1"/>
      </xdr:nvSpPr>
      <xdr:spPr>
        <a:xfrm>
          <a:off x="4673600" y="9247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42454</xdr:rowOff>
    </xdr:from>
    <xdr:to>
      <xdr:col>24</xdr:col>
      <xdr:colOff>152400</xdr:colOff>
      <xdr:row>55</xdr:row>
      <xdr:rowOff>42454</xdr:rowOff>
    </xdr:to>
    <xdr:cxnSp macro="">
      <xdr:nvCxnSpPr>
        <xdr:cNvPr id="167" name="直線コネクタ 166"/>
        <xdr:cNvCxnSpPr/>
      </xdr:nvCxnSpPr>
      <xdr:spPr>
        <a:xfrm>
          <a:off x="4546600" y="9472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86377</xdr:rowOff>
    </xdr:from>
    <xdr:ext cx="405111" cy="259045"/>
    <xdr:sp macro="" textlink="">
      <xdr:nvSpPr>
        <xdr:cNvPr id="168" name="【体育館・プール】&#10;有形固定資産減価償却率平均値テキスト"/>
        <xdr:cNvSpPr txBox="1"/>
      </xdr:nvSpPr>
      <xdr:spPr>
        <a:xfrm>
          <a:off x="4673600" y="9859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63500</xdr:rowOff>
    </xdr:from>
    <xdr:to>
      <xdr:col>24</xdr:col>
      <xdr:colOff>114300</xdr:colOff>
      <xdr:row>58</xdr:row>
      <xdr:rowOff>165100</xdr:rowOff>
    </xdr:to>
    <xdr:sp macro="" textlink="">
      <xdr:nvSpPr>
        <xdr:cNvPr id="169" name="フローチャート: 判断 168"/>
        <xdr:cNvSpPr/>
      </xdr:nvSpPr>
      <xdr:spPr>
        <a:xfrm>
          <a:off x="45847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120650</xdr:rowOff>
    </xdr:from>
    <xdr:to>
      <xdr:col>20</xdr:col>
      <xdr:colOff>38100</xdr:colOff>
      <xdr:row>59</xdr:row>
      <xdr:rowOff>50800</xdr:rowOff>
    </xdr:to>
    <xdr:sp macro="" textlink="">
      <xdr:nvSpPr>
        <xdr:cNvPr id="170" name="フローチャート: 判断 169"/>
        <xdr:cNvSpPr/>
      </xdr:nvSpPr>
      <xdr:spPr>
        <a:xfrm>
          <a:off x="37465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123916</xdr:rowOff>
    </xdr:from>
    <xdr:to>
      <xdr:col>15</xdr:col>
      <xdr:colOff>101600</xdr:colOff>
      <xdr:row>59</xdr:row>
      <xdr:rowOff>54066</xdr:rowOff>
    </xdr:to>
    <xdr:sp macro="" textlink="">
      <xdr:nvSpPr>
        <xdr:cNvPr id="171" name="フローチャート: 判断 170"/>
        <xdr:cNvSpPr/>
      </xdr:nvSpPr>
      <xdr:spPr>
        <a:xfrm>
          <a:off x="2857500" y="1006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150041</xdr:rowOff>
    </xdr:from>
    <xdr:to>
      <xdr:col>10</xdr:col>
      <xdr:colOff>165100</xdr:colOff>
      <xdr:row>59</xdr:row>
      <xdr:rowOff>80191</xdr:rowOff>
    </xdr:to>
    <xdr:sp macro="" textlink="">
      <xdr:nvSpPr>
        <xdr:cNvPr id="172" name="フローチャート: 判断 171"/>
        <xdr:cNvSpPr/>
      </xdr:nvSpPr>
      <xdr:spPr>
        <a:xfrm>
          <a:off x="19685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64</xdr:row>
      <xdr:rowOff>16147</xdr:rowOff>
    </xdr:from>
    <xdr:to>
      <xdr:col>24</xdr:col>
      <xdr:colOff>114300</xdr:colOff>
      <xdr:row>64</xdr:row>
      <xdr:rowOff>117747</xdr:rowOff>
    </xdr:to>
    <xdr:sp macro="" textlink="">
      <xdr:nvSpPr>
        <xdr:cNvPr id="178" name="楕円 177"/>
        <xdr:cNvSpPr/>
      </xdr:nvSpPr>
      <xdr:spPr>
        <a:xfrm>
          <a:off x="4584700" y="1098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102524</xdr:rowOff>
    </xdr:from>
    <xdr:ext cx="340478" cy="259045"/>
    <xdr:sp macro="" textlink="">
      <xdr:nvSpPr>
        <xdr:cNvPr id="179" name="【体育館・プール】&#10;有形固定資産減価償却率該当値テキスト"/>
        <xdr:cNvSpPr txBox="1"/>
      </xdr:nvSpPr>
      <xdr:spPr>
        <a:xfrm>
          <a:off x="4673600" y="109038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151674</xdr:rowOff>
    </xdr:from>
    <xdr:to>
      <xdr:col>20</xdr:col>
      <xdr:colOff>38100</xdr:colOff>
      <xdr:row>63</xdr:row>
      <xdr:rowOff>81824</xdr:rowOff>
    </xdr:to>
    <xdr:sp macro="" textlink="">
      <xdr:nvSpPr>
        <xdr:cNvPr id="180" name="楕円 179"/>
        <xdr:cNvSpPr/>
      </xdr:nvSpPr>
      <xdr:spPr>
        <a:xfrm>
          <a:off x="3746500" y="1078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31024</xdr:rowOff>
    </xdr:from>
    <xdr:to>
      <xdr:col>24</xdr:col>
      <xdr:colOff>63500</xdr:colOff>
      <xdr:row>64</xdr:row>
      <xdr:rowOff>66947</xdr:rowOff>
    </xdr:to>
    <xdr:cxnSp macro="">
      <xdr:nvCxnSpPr>
        <xdr:cNvPr id="181" name="直線コネクタ 180"/>
        <xdr:cNvCxnSpPr/>
      </xdr:nvCxnSpPr>
      <xdr:spPr>
        <a:xfrm>
          <a:off x="3797300" y="10832374"/>
          <a:ext cx="838200" cy="207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4717</xdr:rowOff>
    </xdr:from>
    <xdr:to>
      <xdr:col>15</xdr:col>
      <xdr:colOff>101600</xdr:colOff>
      <xdr:row>55</xdr:row>
      <xdr:rowOff>106317</xdr:rowOff>
    </xdr:to>
    <xdr:sp macro="" textlink="">
      <xdr:nvSpPr>
        <xdr:cNvPr id="182" name="楕円 181"/>
        <xdr:cNvSpPr/>
      </xdr:nvSpPr>
      <xdr:spPr>
        <a:xfrm>
          <a:off x="2857500" y="9434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55517</xdr:rowOff>
    </xdr:from>
    <xdr:to>
      <xdr:col>19</xdr:col>
      <xdr:colOff>177800</xdr:colOff>
      <xdr:row>63</xdr:row>
      <xdr:rowOff>31024</xdr:rowOff>
    </xdr:to>
    <xdr:cxnSp macro="">
      <xdr:nvCxnSpPr>
        <xdr:cNvPr id="183" name="直線コネクタ 182"/>
        <xdr:cNvCxnSpPr/>
      </xdr:nvCxnSpPr>
      <xdr:spPr>
        <a:xfrm>
          <a:off x="2908300" y="9485267"/>
          <a:ext cx="889000" cy="1347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25944</xdr:rowOff>
    </xdr:from>
    <xdr:to>
      <xdr:col>10</xdr:col>
      <xdr:colOff>165100</xdr:colOff>
      <xdr:row>55</xdr:row>
      <xdr:rowOff>127544</xdr:rowOff>
    </xdr:to>
    <xdr:sp macro="" textlink="">
      <xdr:nvSpPr>
        <xdr:cNvPr id="184" name="楕円 183"/>
        <xdr:cNvSpPr/>
      </xdr:nvSpPr>
      <xdr:spPr>
        <a:xfrm>
          <a:off x="1968500" y="9455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55</xdr:row>
      <xdr:rowOff>55517</xdr:rowOff>
    </xdr:from>
    <xdr:to>
      <xdr:col>15</xdr:col>
      <xdr:colOff>50800</xdr:colOff>
      <xdr:row>55</xdr:row>
      <xdr:rowOff>76744</xdr:rowOff>
    </xdr:to>
    <xdr:cxnSp macro="">
      <xdr:nvCxnSpPr>
        <xdr:cNvPr id="185" name="直線コネクタ 184"/>
        <xdr:cNvCxnSpPr/>
      </xdr:nvCxnSpPr>
      <xdr:spPr>
        <a:xfrm flipV="1">
          <a:off x="2019300" y="9485267"/>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67327</xdr:rowOff>
    </xdr:from>
    <xdr:ext cx="405111" cy="259045"/>
    <xdr:sp macro="" textlink="">
      <xdr:nvSpPr>
        <xdr:cNvPr id="186" name="n_1aveValue【体育館・プール】&#10;有形固定資産減価償却率"/>
        <xdr:cNvSpPr txBox="1"/>
      </xdr:nvSpPr>
      <xdr:spPr>
        <a:xfrm>
          <a:off x="3582044" y="983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45193</xdr:rowOff>
    </xdr:from>
    <xdr:ext cx="405111" cy="259045"/>
    <xdr:sp macro="" textlink="">
      <xdr:nvSpPr>
        <xdr:cNvPr id="187" name="n_2aveValue【体育館・プール】&#10;有形固定資産減価償却率"/>
        <xdr:cNvSpPr txBox="1"/>
      </xdr:nvSpPr>
      <xdr:spPr>
        <a:xfrm>
          <a:off x="2705744" y="10160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71318</xdr:rowOff>
    </xdr:from>
    <xdr:ext cx="405111" cy="259045"/>
    <xdr:sp macro="" textlink="">
      <xdr:nvSpPr>
        <xdr:cNvPr id="188" name="n_3aveValue【体育館・プール】&#10;有形固定資産減価償却率"/>
        <xdr:cNvSpPr txBox="1"/>
      </xdr:nvSpPr>
      <xdr:spPr>
        <a:xfrm>
          <a:off x="1816744" y="101868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72951</xdr:rowOff>
    </xdr:from>
    <xdr:ext cx="405111" cy="259045"/>
    <xdr:sp macro="" textlink="">
      <xdr:nvSpPr>
        <xdr:cNvPr id="189" name="n_1mainValue【体育館・プール】&#10;有形固定資産減価償却率"/>
        <xdr:cNvSpPr txBox="1"/>
      </xdr:nvSpPr>
      <xdr:spPr>
        <a:xfrm>
          <a:off x="3582044" y="10874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53</xdr:row>
      <xdr:rowOff>122844</xdr:rowOff>
    </xdr:from>
    <xdr:ext cx="405111" cy="259045"/>
    <xdr:sp macro="" textlink="">
      <xdr:nvSpPr>
        <xdr:cNvPr id="190" name="n_2mainValue【体育館・プール】&#10;有形固定資産減価償却率"/>
        <xdr:cNvSpPr txBox="1"/>
      </xdr:nvSpPr>
      <xdr:spPr>
        <a:xfrm>
          <a:off x="2705744" y="92096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53</xdr:row>
      <xdr:rowOff>144071</xdr:rowOff>
    </xdr:from>
    <xdr:ext cx="405111" cy="259045"/>
    <xdr:sp macro="" textlink="">
      <xdr:nvSpPr>
        <xdr:cNvPr id="191" name="n_3mainValue【体育館・プール】&#10;有形固定資産減価償却率"/>
        <xdr:cNvSpPr txBox="1"/>
      </xdr:nvSpPr>
      <xdr:spPr>
        <a:xfrm>
          <a:off x="1816744" y="9230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2" name="直線コネクタ 20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3" name="テキスト ボックス 202"/>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4" name="直線コネクタ 20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5" name="テキスト ボックス 204"/>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6" name="直線コネクタ 20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7" name="テキスト ボックス 206"/>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8" name="直線コネクタ 20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9" name="テキスト ボックス 208"/>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0" name="直線コネクタ 20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1" name="テキスト ボックス 210"/>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2" name="直線コネクタ 21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3" name="テキスト ボックス 21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168021</xdr:rowOff>
    </xdr:from>
    <xdr:to>
      <xdr:col>54</xdr:col>
      <xdr:colOff>189865</xdr:colOff>
      <xdr:row>64</xdr:row>
      <xdr:rowOff>66294</xdr:rowOff>
    </xdr:to>
    <xdr:cxnSp macro="">
      <xdr:nvCxnSpPr>
        <xdr:cNvPr id="215" name="直線コネクタ 214"/>
        <xdr:cNvCxnSpPr/>
      </xdr:nvCxnSpPr>
      <xdr:spPr>
        <a:xfrm flipV="1">
          <a:off x="10476865" y="9426321"/>
          <a:ext cx="0" cy="1612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70121</xdr:rowOff>
    </xdr:from>
    <xdr:ext cx="469744" cy="259045"/>
    <xdr:sp macro="" textlink="">
      <xdr:nvSpPr>
        <xdr:cNvPr id="216" name="【体育館・プール】&#10;一人当たり面積最小値テキスト"/>
        <xdr:cNvSpPr txBox="1"/>
      </xdr:nvSpPr>
      <xdr:spPr>
        <a:xfrm>
          <a:off x="10515600" y="11042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66294</xdr:rowOff>
    </xdr:from>
    <xdr:to>
      <xdr:col>55</xdr:col>
      <xdr:colOff>88900</xdr:colOff>
      <xdr:row>64</xdr:row>
      <xdr:rowOff>66294</xdr:rowOff>
    </xdr:to>
    <xdr:cxnSp macro="">
      <xdr:nvCxnSpPr>
        <xdr:cNvPr id="217" name="直線コネクタ 216"/>
        <xdr:cNvCxnSpPr/>
      </xdr:nvCxnSpPr>
      <xdr:spPr>
        <a:xfrm>
          <a:off x="10388600" y="11039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114698</xdr:rowOff>
    </xdr:from>
    <xdr:ext cx="469744" cy="259045"/>
    <xdr:sp macro="" textlink="">
      <xdr:nvSpPr>
        <xdr:cNvPr id="218" name="【体育館・プール】&#10;一人当たり面積最大値テキスト"/>
        <xdr:cNvSpPr txBox="1"/>
      </xdr:nvSpPr>
      <xdr:spPr>
        <a:xfrm>
          <a:off x="10515600" y="9201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168021</xdr:rowOff>
    </xdr:from>
    <xdr:to>
      <xdr:col>55</xdr:col>
      <xdr:colOff>88900</xdr:colOff>
      <xdr:row>54</xdr:row>
      <xdr:rowOff>168021</xdr:rowOff>
    </xdr:to>
    <xdr:cxnSp macro="">
      <xdr:nvCxnSpPr>
        <xdr:cNvPr id="219" name="直線コネクタ 218"/>
        <xdr:cNvCxnSpPr/>
      </xdr:nvCxnSpPr>
      <xdr:spPr>
        <a:xfrm>
          <a:off x="10388600" y="9426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129049</xdr:rowOff>
    </xdr:from>
    <xdr:ext cx="469744" cy="259045"/>
    <xdr:sp macro="" textlink="">
      <xdr:nvSpPr>
        <xdr:cNvPr id="220" name="【体育館・プール】&#10;一人当たり面積平均値テキスト"/>
        <xdr:cNvSpPr txBox="1"/>
      </xdr:nvSpPr>
      <xdr:spPr>
        <a:xfrm>
          <a:off x="10515600" y="107589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106172</xdr:rowOff>
    </xdr:from>
    <xdr:to>
      <xdr:col>55</xdr:col>
      <xdr:colOff>50800</xdr:colOff>
      <xdr:row>64</xdr:row>
      <xdr:rowOff>36322</xdr:rowOff>
    </xdr:to>
    <xdr:sp macro="" textlink="">
      <xdr:nvSpPr>
        <xdr:cNvPr id="221" name="フローチャート: 判断 220"/>
        <xdr:cNvSpPr/>
      </xdr:nvSpPr>
      <xdr:spPr>
        <a:xfrm>
          <a:off x="10426700" y="10907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109601</xdr:rowOff>
    </xdr:from>
    <xdr:to>
      <xdr:col>50</xdr:col>
      <xdr:colOff>165100</xdr:colOff>
      <xdr:row>64</xdr:row>
      <xdr:rowOff>39751</xdr:rowOff>
    </xdr:to>
    <xdr:sp macro="" textlink="">
      <xdr:nvSpPr>
        <xdr:cNvPr id="222" name="フローチャート: 判断 221"/>
        <xdr:cNvSpPr/>
      </xdr:nvSpPr>
      <xdr:spPr>
        <a:xfrm>
          <a:off x="9588500" y="10910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131699</xdr:rowOff>
    </xdr:from>
    <xdr:to>
      <xdr:col>46</xdr:col>
      <xdr:colOff>38100</xdr:colOff>
      <xdr:row>64</xdr:row>
      <xdr:rowOff>61849</xdr:rowOff>
    </xdr:to>
    <xdr:sp macro="" textlink="">
      <xdr:nvSpPr>
        <xdr:cNvPr id="223" name="フローチャート: 判断 222"/>
        <xdr:cNvSpPr/>
      </xdr:nvSpPr>
      <xdr:spPr>
        <a:xfrm>
          <a:off x="8699500" y="1093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127127</xdr:rowOff>
    </xdr:from>
    <xdr:to>
      <xdr:col>41</xdr:col>
      <xdr:colOff>101600</xdr:colOff>
      <xdr:row>64</xdr:row>
      <xdr:rowOff>57277</xdr:rowOff>
    </xdr:to>
    <xdr:sp macro="" textlink="">
      <xdr:nvSpPr>
        <xdr:cNvPr id="224" name="フローチャート: 判断 223"/>
        <xdr:cNvSpPr/>
      </xdr:nvSpPr>
      <xdr:spPr>
        <a:xfrm>
          <a:off x="7810500" y="10928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166370</xdr:rowOff>
    </xdr:from>
    <xdr:to>
      <xdr:col>55</xdr:col>
      <xdr:colOff>50800</xdr:colOff>
      <xdr:row>64</xdr:row>
      <xdr:rowOff>96520</xdr:rowOff>
    </xdr:to>
    <xdr:sp macro="" textlink="">
      <xdr:nvSpPr>
        <xdr:cNvPr id="230" name="楕円 229"/>
        <xdr:cNvSpPr/>
      </xdr:nvSpPr>
      <xdr:spPr>
        <a:xfrm>
          <a:off x="10426700" y="1096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84599</xdr:rowOff>
    </xdr:from>
    <xdr:ext cx="469744" cy="259045"/>
    <xdr:sp macro="" textlink="">
      <xdr:nvSpPr>
        <xdr:cNvPr id="231" name="【体育館・プール】&#10;一人当たり面積該当値テキスト"/>
        <xdr:cNvSpPr txBox="1"/>
      </xdr:nvSpPr>
      <xdr:spPr>
        <a:xfrm>
          <a:off x="10515600" y="10885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149225</xdr:rowOff>
    </xdr:from>
    <xdr:to>
      <xdr:col>50</xdr:col>
      <xdr:colOff>165100</xdr:colOff>
      <xdr:row>64</xdr:row>
      <xdr:rowOff>79375</xdr:rowOff>
    </xdr:to>
    <xdr:sp macro="" textlink="">
      <xdr:nvSpPr>
        <xdr:cNvPr id="232" name="楕円 231"/>
        <xdr:cNvSpPr/>
      </xdr:nvSpPr>
      <xdr:spPr>
        <a:xfrm>
          <a:off x="9588500" y="1095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28575</xdr:rowOff>
    </xdr:from>
    <xdr:to>
      <xdr:col>55</xdr:col>
      <xdr:colOff>0</xdr:colOff>
      <xdr:row>64</xdr:row>
      <xdr:rowOff>45720</xdr:rowOff>
    </xdr:to>
    <xdr:cxnSp macro="">
      <xdr:nvCxnSpPr>
        <xdr:cNvPr id="233" name="直線コネクタ 232"/>
        <xdr:cNvCxnSpPr/>
      </xdr:nvCxnSpPr>
      <xdr:spPr>
        <a:xfrm>
          <a:off x="9639300" y="1100137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7874</xdr:rowOff>
    </xdr:from>
    <xdr:to>
      <xdr:col>46</xdr:col>
      <xdr:colOff>38100</xdr:colOff>
      <xdr:row>64</xdr:row>
      <xdr:rowOff>109474</xdr:rowOff>
    </xdr:to>
    <xdr:sp macro="" textlink="">
      <xdr:nvSpPr>
        <xdr:cNvPr id="234" name="楕円 233"/>
        <xdr:cNvSpPr/>
      </xdr:nvSpPr>
      <xdr:spPr>
        <a:xfrm>
          <a:off x="8699500" y="1098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28575</xdr:rowOff>
    </xdr:from>
    <xdr:to>
      <xdr:col>50</xdr:col>
      <xdr:colOff>114300</xdr:colOff>
      <xdr:row>64</xdr:row>
      <xdr:rowOff>58674</xdr:rowOff>
    </xdr:to>
    <xdr:cxnSp macro="">
      <xdr:nvCxnSpPr>
        <xdr:cNvPr id="235" name="直線コネクタ 234"/>
        <xdr:cNvCxnSpPr/>
      </xdr:nvCxnSpPr>
      <xdr:spPr>
        <a:xfrm flipV="1">
          <a:off x="8750300" y="11001375"/>
          <a:ext cx="889000" cy="3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5207</xdr:rowOff>
    </xdr:from>
    <xdr:to>
      <xdr:col>41</xdr:col>
      <xdr:colOff>101600</xdr:colOff>
      <xdr:row>64</xdr:row>
      <xdr:rowOff>106807</xdr:rowOff>
    </xdr:to>
    <xdr:sp macro="" textlink="">
      <xdr:nvSpPr>
        <xdr:cNvPr id="236" name="楕円 235"/>
        <xdr:cNvSpPr/>
      </xdr:nvSpPr>
      <xdr:spPr>
        <a:xfrm>
          <a:off x="7810500" y="10978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56007</xdr:rowOff>
    </xdr:from>
    <xdr:to>
      <xdr:col>45</xdr:col>
      <xdr:colOff>177800</xdr:colOff>
      <xdr:row>64</xdr:row>
      <xdr:rowOff>58674</xdr:rowOff>
    </xdr:to>
    <xdr:cxnSp macro="">
      <xdr:nvCxnSpPr>
        <xdr:cNvPr id="237" name="直線コネクタ 236"/>
        <xdr:cNvCxnSpPr/>
      </xdr:nvCxnSpPr>
      <xdr:spPr>
        <a:xfrm>
          <a:off x="7861300" y="11028807"/>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56278</xdr:rowOff>
    </xdr:from>
    <xdr:ext cx="469744" cy="259045"/>
    <xdr:sp macro="" textlink="">
      <xdr:nvSpPr>
        <xdr:cNvPr id="238" name="n_1aveValue【体育館・プール】&#10;一人当たり面積"/>
        <xdr:cNvSpPr txBox="1"/>
      </xdr:nvSpPr>
      <xdr:spPr>
        <a:xfrm>
          <a:off x="9391727" y="10686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78376</xdr:rowOff>
    </xdr:from>
    <xdr:ext cx="469744" cy="259045"/>
    <xdr:sp macro="" textlink="">
      <xdr:nvSpPr>
        <xdr:cNvPr id="239" name="n_2aveValue【体育館・プール】&#10;一人当たり面積"/>
        <xdr:cNvSpPr txBox="1"/>
      </xdr:nvSpPr>
      <xdr:spPr>
        <a:xfrm>
          <a:off x="8515427" y="1070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73804</xdr:rowOff>
    </xdr:from>
    <xdr:ext cx="469744" cy="259045"/>
    <xdr:sp macro="" textlink="">
      <xdr:nvSpPr>
        <xdr:cNvPr id="240" name="n_3aveValue【体育館・プール】&#10;一人当たり面積"/>
        <xdr:cNvSpPr txBox="1"/>
      </xdr:nvSpPr>
      <xdr:spPr>
        <a:xfrm>
          <a:off x="7626427" y="10703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70502</xdr:rowOff>
    </xdr:from>
    <xdr:ext cx="469744" cy="259045"/>
    <xdr:sp macro="" textlink="">
      <xdr:nvSpPr>
        <xdr:cNvPr id="241" name="n_1mainValue【体育館・プール】&#10;一人当たり面積"/>
        <xdr:cNvSpPr txBox="1"/>
      </xdr:nvSpPr>
      <xdr:spPr>
        <a:xfrm>
          <a:off x="9391727" y="11043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100601</xdr:rowOff>
    </xdr:from>
    <xdr:ext cx="469744" cy="259045"/>
    <xdr:sp macro="" textlink="">
      <xdr:nvSpPr>
        <xdr:cNvPr id="242" name="n_2mainValue【体育館・プール】&#10;一人当たり面積"/>
        <xdr:cNvSpPr txBox="1"/>
      </xdr:nvSpPr>
      <xdr:spPr>
        <a:xfrm>
          <a:off x="8515427" y="11073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97934</xdr:rowOff>
    </xdr:from>
    <xdr:ext cx="469744" cy="259045"/>
    <xdr:sp macro="" textlink="">
      <xdr:nvSpPr>
        <xdr:cNvPr id="243" name="n_3mainValue【体育館・プール】&#10;一人当たり面積"/>
        <xdr:cNvSpPr txBox="1"/>
      </xdr:nvSpPr>
      <xdr:spPr>
        <a:xfrm>
          <a:off x="7626427" y="11070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4" name="正方形/長方形 24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5" name="正方形/長方形 24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6" name="正方形/長方形 24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7" name="正方形/長方形 24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8" name="正方形/長方形 24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9" name="正方形/長方形 24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0" name="正方形/長方形 24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1" name="正方形/長方形 25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2" name="テキスト ボックス 25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3" name="直線コネクタ 25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4" name="テキスト ボックス 253"/>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5" name="直線コネクタ 25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6" name="テキスト ボックス 255"/>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7" name="直線コネクタ 25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8" name="テキスト ボックス 25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9" name="直線コネクタ 25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0" name="テキスト ボックス 25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1" name="直線コネクタ 26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2" name="テキスト ボックス 26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3" name="直線コネクタ 26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4" name="テキスト ボックス 263"/>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5" name="直線コネクタ 26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6" name="テキスト ボックス 26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142875</xdr:rowOff>
    </xdr:from>
    <xdr:to>
      <xdr:col>24</xdr:col>
      <xdr:colOff>62865</xdr:colOff>
      <xdr:row>86</xdr:row>
      <xdr:rowOff>9525</xdr:rowOff>
    </xdr:to>
    <xdr:cxnSp macro="">
      <xdr:nvCxnSpPr>
        <xdr:cNvPr id="268" name="直線コネクタ 267"/>
        <xdr:cNvCxnSpPr/>
      </xdr:nvCxnSpPr>
      <xdr:spPr>
        <a:xfrm flipV="1">
          <a:off x="4634865" y="13344525"/>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13352</xdr:rowOff>
    </xdr:from>
    <xdr:ext cx="405111" cy="259045"/>
    <xdr:sp macro="" textlink="">
      <xdr:nvSpPr>
        <xdr:cNvPr id="269" name="【福祉施設】&#10;有形固定資産減価償却率最小値テキスト"/>
        <xdr:cNvSpPr txBox="1"/>
      </xdr:nvSpPr>
      <xdr:spPr>
        <a:xfrm>
          <a:off x="4673600" y="1475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9525</xdr:rowOff>
    </xdr:from>
    <xdr:to>
      <xdr:col>24</xdr:col>
      <xdr:colOff>152400</xdr:colOff>
      <xdr:row>86</xdr:row>
      <xdr:rowOff>9525</xdr:rowOff>
    </xdr:to>
    <xdr:cxnSp macro="">
      <xdr:nvCxnSpPr>
        <xdr:cNvPr id="270" name="直線コネクタ 269"/>
        <xdr:cNvCxnSpPr/>
      </xdr:nvCxnSpPr>
      <xdr:spPr>
        <a:xfrm>
          <a:off x="4546600" y="1475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89552</xdr:rowOff>
    </xdr:from>
    <xdr:ext cx="405111" cy="259045"/>
    <xdr:sp macro="" textlink="">
      <xdr:nvSpPr>
        <xdr:cNvPr id="271" name="【福祉施設】&#10;有形固定資産減価償却率最大値テキスト"/>
        <xdr:cNvSpPr txBox="1"/>
      </xdr:nvSpPr>
      <xdr:spPr>
        <a:xfrm>
          <a:off x="4673600" y="1311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142875</xdr:rowOff>
    </xdr:from>
    <xdr:to>
      <xdr:col>24</xdr:col>
      <xdr:colOff>152400</xdr:colOff>
      <xdr:row>77</xdr:row>
      <xdr:rowOff>142875</xdr:rowOff>
    </xdr:to>
    <xdr:cxnSp macro="">
      <xdr:nvCxnSpPr>
        <xdr:cNvPr id="272" name="直線コネクタ 271"/>
        <xdr:cNvCxnSpPr/>
      </xdr:nvCxnSpPr>
      <xdr:spPr>
        <a:xfrm>
          <a:off x="4546600" y="1334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36213</xdr:rowOff>
    </xdr:from>
    <xdr:ext cx="405111" cy="259045"/>
    <xdr:sp macro="" textlink="">
      <xdr:nvSpPr>
        <xdr:cNvPr id="273" name="【福祉施設】&#10;有形固定資産減価償却率平均値テキスト"/>
        <xdr:cNvSpPr txBox="1"/>
      </xdr:nvSpPr>
      <xdr:spPr>
        <a:xfrm>
          <a:off x="4673600" y="140951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57786</xdr:rowOff>
    </xdr:from>
    <xdr:to>
      <xdr:col>24</xdr:col>
      <xdr:colOff>114300</xdr:colOff>
      <xdr:row>82</xdr:row>
      <xdr:rowOff>159386</xdr:rowOff>
    </xdr:to>
    <xdr:sp macro="" textlink="">
      <xdr:nvSpPr>
        <xdr:cNvPr id="274" name="フローチャート: 判断 273"/>
        <xdr:cNvSpPr/>
      </xdr:nvSpPr>
      <xdr:spPr>
        <a:xfrm>
          <a:off x="4584700" y="141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101600</xdr:rowOff>
    </xdr:from>
    <xdr:to>
      <xdr:col>20</xdr:col>
      <xdr:colOff>38100</xdr:colOff>
      <xdr:row>83</xdr:row>
      <xdr:rowOff>31750</xdr:rowOff>
    </xdr:to>
    <xdr:sp macro="" textlink="">
      <xdr:nvSpPr>
        <xdr:cNvPr id="275" name="フローチャート: 判断 274"/>
        <xdr:cNvSpPr/>
      </xdr:nvSpPr>
      <xdr:spPr>
        <a:xfrm>
          <a:off x="3746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74930</xdr:rowOff>
    </xdr:from>
    <xdr:to>
      <xdr:col>15</xdr:col>
      <xdr:colOff>101600</xdr:colOff>
      <xdr:row>83</xdr:row>
      <xdr:rowOff>5080</xdr:rowOff>
    </xdr:to>
    <xdr:sp macro="" textlink="">
      <xdr:nvSpPr>
        <xdr:cNvPr id="276" name="フローチャート: 判断 275"/>
        <xdr:cNvSpPr/>
      </xdr:nvSpPr>
      <xdr:spPr>
        <a:xfrm>
          <a:off x="2857500" y="1413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170180</xdr:rowOff>
    </xdr:from>
    <xdr:to>
      <xdr:col>10</xdr:col>
      <xdr:colOff>165100</xdr:colOff>
      <xdr:row>83</xdr:row>
      <xdr:rowOff>100330</xdr:rowOff>
    </xdr:to>
    <xdr:sp macro="" textlink="">
      <xdr:nvSpPr>
        <xdr:cNvPr id="277" name="フローチャート: 判断 276"/>
        <xdr:cNvSpPr/>
      </xdr:nvSpPr>
      <xdr:spPr>
        <a:xfrm>
          <a:off x="1968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8" name="テキスト ボックス 27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9" name="テキスト ボックス 27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0" name="テキスト ボックス 27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1" name="テキスト ボックス 28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2" name="テキスト ボックス 28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93980</xdr:rowOff>
    </xdr:from>
    <xdr:to>
      <xdr:col>24</xdr:col>
      <xdr:colOff>114300</xdr:colOff>
      <xdr:row>80</xdr:row>
      <xdr:rowOff>24130</xdr:rowOff>
    </xdr:to>
    <xdr:sp macro="" textlink="">
      <xdr:nvSpPr>
        <xdr:cNvPr id="283" name="楕円 282"/>
        <xdr:cNvSpPr/>
      </xdr:nvSpPr>
      <xdr:spPr>
        <a:xfrm>
          <a:off x="4584700" y="1363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116857</xdr:rowOff>
    </xdr:from>
    <xdr:ext cx="405111" cy="259045"/>
    <xdr:sp macro="" textlink="">
      <xdr:nvSpPr>
        <xdr:cNvPr id="284" name="【福祉施設】&#10;有形固定資産減価償却率該当値テキスト"/>
        <xdr:cNvSpPr txBox="1"/>
      </xdr:nvSpPr>
      <xdr:spPr>
        <a:xfrm>
          <a:off x="4673600" y="1348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135889</xdr:rowOff>
    </xdr:from>
    <xdr:to>
      <xdr:col>20</xdr:col>
      <xdr:colOff>38100</xdr:colOff>
      <xdr:row>80</xdr:row>
      <xdr:rowOff>66039</xdr:rowOff>
    </xdr:to>
    <xdr:sp macro="" textlink="">
      <xdr:nvSpPr>
        <xdr:cNvPr id="285" name="楕円 284"/>
        <xdr:cNvSpPr/>
      </xdr:nvSpPr>
      <xdr:spPr>
        <a:xfrm>
          <a:off x="3746500" y="1368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144780</xdr:rowOff>
    </xdr:from>
    <xdr:to>
      <xdr:col>24</xdr:col>
      <xdr:colOff>63500</xdr:colOff>
      <xdr:row>80</xdr:row>
      <xdr:rowOff>15239</xdr:rowOff>
    </xdr:to>
    <xdr:cxnSp macro="">
      <xdr:nvCxnSpPr>
        <xdr:cNvPr id="286" name="直線コネクタ 285"/>
        <xdr:cNvCxnSpPr/>
      </xdr:nvCxnSpPr>
      <xdr:spPr>
        <a:xfrm flipV="1">
          <a:off x="3797300" y="13689330"/>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6350</xdr:rowOff>
    </xdr:from>
    <xdr:to>
      <xdr:col>15</xdr:col>
      <xdr:colOff>101600</xdr:colOff>
      <xdr:row>80</xdr:row>
      <xdr:rowOff>107950</xdr:rowOff>
    </xdr:to>
    <xdr:sp macro="" textlink="">
      <xdr:nvSpPr>
        <xdr:cNvPr id="287" name="楕円 286"/>
        <xdr:cNvSpPr/>
      </xdr:nvSpPr>
      <xdr:spPr>
        <a:xfrm>
          <a:off x="2857500" y="1372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15239</xdr:rowOff>
    </xdr:from>
    <xdr:to>
      <xdr:col>19</xdr:col>
      <xdr:colOff>177800</xdr:colOff>
      <xdr:row>80</xdr:row>
      <xdr:rowOff>57150</xdr:rowOff>
    </xdr:to>
    <xdr:cxnSp macro="">
      <xdr:nvCxnSpPr>
        <xdr:cNvPr id="288" name="直線コネクタ 287"/>
        <xdr:cNvCxnSpPr/>
      </xdr:nvCxnSpPr>
      <xdr:spPr>
        <a:xfrm flipV="1">
          <a:off x="2908300" y="1373123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38736</xdr:rowOff>
    </xdr:from>
    <xdr:to>
      <xdr:col>10</xdr:col>
      <xdr:colOff>165100</xdr:colOff>
      <xdr:row>80</xdr:row>
      <xdr:rowOff>140336</xdr:rowOff>
    </xdr:to>
    <xdr:sp macro="" textlink="">
      <xdr:nvSpPr>
        <xdr:cNvPr id="289" name="楕円 288"/>
        <xdr:cNvSpPr/>
      </xdr:nvSpPr>
      <xdr:spPr>
        <a:xfrm>
          <a:off x="1968500" y="1375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57150</xdr:rowOff>
    </xdr:from>
    <xdr:to>
      <xdr:col>15</xdr:col>
      <xdr:colOff>50800</xdr:colOff>
      <xdr:row>80</xdr:row>
      <xdr:rowOff>89536</xdr:rowOff>
    </xdr:to>
    <xdr:cxnSp macro="">
      <xdr:nvCxnSpPr>
        <xdr:cNvPr id="290" name="直線コネクタ 289"/>
        <xdr:cNvCxnSpPr/>
      </xdr:nvCxnSpPr>
      <xdr:spPr>
        <a:xfrm flipV="1">
          <a:off x="2019300" y="13773150"/>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22877</xdr:rowOff>
    </xdr:from>
    <xdr:ext cx="405111" cy="259045"/>
    <xdr:sp macro="" textlink="">
      <xdr:nvSpPr>
        <xdr:cNvPr id="291" name="n_1aveValue【福祉施設】&#10;有形固定資産減価償却率"/>
        <xdr:cNvSpPr txBox="1"/>
      </xdr:nvSpPr>
      <xdr:spPr>
        <a:xfrm>
          <a:off x="3582044"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167657</xdr:rowOff>
    </xdr:from>
    <xdr:ext cx="405111" cy="259045"/>
    <xdr:sp macro="" textlink="">
      <xdr:nvSpPr>
        <xdr:cNvPr id="292" name="n_2aveValue【福祉施設】&#10;有形固定資産減価償却率"/>
        <xdr:cNvSpPr txBox="1"/>
      </xdr:nvSpPr>
      <xdr:spPr>
        <a:xfrm>
          <a:off x="2705744" y="1422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91457</xdr:rowOff>
    </xdr:from>
    <xdr:ext cx="405111" cy="259045"/>
    <xdr:sp macro="" textlink="">
      <xdr:nvSpPr>
        <xdr:cNvPr id="293" name="n_3aveValue【福祉施設】&#10;有形固定資産減価償却率"/>
        <xdr:cNvSpPr txBox="1"/>
      </xdr:nvSpPr>
      <xdr:spPr>
        <a:xfrm>
          <a:off x="18167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82566</xdr:rowOff>
    </xdr:from>
    <xdr:ext cx="405111" cy="259045"/>
    <xdr:sp macro="" textlink="">
      <xdr:nvSpPr>
        <xdr:cNvPr id="294" name="n_1mainValue【福祉施設】&#10;有形固定資産減価償却率"/>
        <xdr:cNvSpPr txBox="1"/>
      </xdr:nvSpPr>
      <xdr:spPr>
        <a:xfrm>
          <a:off x="3582044" y="13455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124477</xdr:rowOff>
    </xdr:from>
    <xdr:ext cx="405111" cy="259045"/>
    <xdr:sp macro="" textlink="">
      <xdr:nvSpPr>
        <xdr:cNvPr id="295" name="n_2mainValue【福祉施設】&#10;有形固定資産減価償却率"/>
        <xdr:cNvSpPr txBox="1"/>
      </xdr:nvSpPr>
      <xdr:spPr>
        <a:xfrm>
          <a:off x="2705744" y="1349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156863</xdr:rowOff>
    </xdr:from>
    <xdr:ext cx="405111" cy="259045"/>
    <xdr:sp macro="" textlink="">
      <xdr:nvSpPr>
        <xdr:cNvPr id="296" name="n_3mainValue【福祉施設】&#10;有形固定資産減価償却率"/>
        <xdr:cNvSpPr txBox="1"/>
      </xdr:nvSpPr>
      <xdr:spPr>
        <a:xfrm>
          <a:off x="1816744" y="13529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7" name="正方形/長方形 29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8" name="正方形/長方形 29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9" name="正方形/長方形 29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0" name="正方形/長方形 29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1" name="正方形/長方形 30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2" name="正方形/長方形 30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3" name="正方形/長方形 30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4" name="正方形/長方形 30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5" name="テキスト ボックス 30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6" name="直線コネクタ 30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7" name="直線コネクタ 306"/>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8" name="テキスト ボックス 307"/>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9" name="直線コネクタ 308"/>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10" name="テキスト ボックス 309"/>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11" name="直線コネクタ 310"/>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2" name="テキスト ボックス 311"/>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3" name="直線コネクタ 312"/>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4" name="テキスト ボックス 313"/>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5" name="直線コネクタ 314"/>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6" name="テキスト ボックス 315"/>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7" name="直線コネクタ 316"/>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18" name="テキスト ボックス 317"/>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9" name="直線コネクタ 31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0" name="テキスト ボックス 31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44631</xdr:rowOff>
    </xdr:from>
    <xdr:to>
      <xdr:col>54</xdr:col>
      <xdr:colOff>189865</xdr:colOff>
      <xdr:row>86</xdr:row>
      <xdr:rowOff>158931</xdr:rowOff>
    </xdr:to>
    <xdr:cxnSp macro="">
      <xdr:nvCxnSpPr>
        <xdr:cNvPr id="322" name="直線コネクタ 321"/>
        <xdr:cNvCxnSpPr/>
      </xdr:nvCxnSpPr>
      <xdr:spPr>
        <a:xfrm flipV="1">
          <a:off x="10476865" y="13417731"/>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323" name="【福祉施設】&#10;一人当たり面積最小値テキスト"/>
        <xdr:cNvSpPr txBox="1"/>
      </xdr:nvSpPr>
      <xdr:spPr>
        <a:xfrm>
          <a:off x="10515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324" name="直線コネクタ 323"/>
        <xdr:cNvCxnSpPr/>
      </xdr:nvCxnSpPr>
      <xdr:spPr>
        <a:xfrm>
          <a:off x="10388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162758</xdr:rowOff>
    </xdr:from>
    <xdr:ext cx="469744" cy="259045"/>
    <xdr:sp macro="" textlink="">
      <xdr:nvSpPr>
        <xdr:cNvPr id="325" name="【福祉施設】&#10;一人当たり面積最大値テキスト"/>
        <xdr:cNvSpPr txBox="1"/>
      </xdr:nvSpPr>
      <xdr:spPr>
        <a:xfrm>
          <a:off x="10515600" y="1319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44631</xdr:rowOff>
    </xdr:from>
    <xdr:to>
      <xdr:col>55</xdr:col>
      <xdr:colOff>88900</xdr:colOff>
      <xdr:row>78</xdr:row>
      <xdr:rowOff>44631</xdr:rowOff>
    </xdr:to>
    <xdr:cxnSp macro="">
      <xdr:nvCxnSpPr>
        <xdr:cNvPr id="326" name="直線コネクタ 325"/>
        <xdr:cNvCxnSpPr/>
      </xdr:nvCxnSpPr>
      <xdr:spPr>
        <a:xfrm>
          <a:off x="10388600" y="1341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24872</xdr:rowOff>
    </xdr:from>
    <xdr:ext cx="469744" cy="259045"/>
    <xdr:sp macro="" textlink="">
      <xdr:nvSpPr>
        <xdr:cNvPr id="327" name="【福祉施設】&#10;一人当たり面積平均値テキスト"/>
        <xdr:cNvSpPr txBox="1"/>
      </xdr:nvSpPr>
      <xdr:spPr>
        <a:xfrm>
          <a:off x="10515600" y="144266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1995</xdr:rowOff>
    </xdr:from>
    <xdr:to>
      <xdr:col>55</xdr:col>
      <xdr:colOff>50800</xdr:colOff>
      <xdr:row>85</xdr:row>
      <xdr:rowOff>103595</xdr:rowOff>
    </xdr:to>
    <xdr:sp macro="" textlink="">
      <xdr:nvSpPr>
        <xdr:cNvPr id="328" name="フローチャート: 判断 327"/>
        <xdr:cNvSpPr/>
      </xdr:nvSpPr>
      <xdr:spPr>
        <a:xfrm>
          <a:off x="10426700" y="1457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15058</xdr:rowOff>
    </xdr:from>
    <xdr:to>
      <xdr:col>50</xdr:col>
      <xdr:colOff>165100</xdr:colOff>
      <xdr:row>85</xdr:row>
      <xdr:rowOff>116658</xdr:rowOff>
    </xdr:to>
    <xdr:sp macro="" textlink="">
      <xdr:nvSpPr>
        <xdr:cNvPr id="329" name="フローチャート: 判断 328"/>
        <xdr:cNvSpPr/>
      </xdr:nvSpPr>
      <xdr:spPr>
        <a:xfrm>
          <a:off x="9588500" y="1458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34652</xdr:rowOff>
    </xdr:from>
    <xdr:to>
      <xdr:col>46</xdr:col>
      <xdr:colOff>38100</xdr:colOff>
      <xdr:row>85</xdr:row>
      <xdr:rowOff>136252</xdr:rowOff>
    </xdr:to>
    <xdr:sp macro="" textlink="">
      <xdr:nvSpPr>
        <xdr:cNvPr id="330" name="フローチャート: 判断 329"/>
        <xdr:cNvSpPr/>
      </xdr:nvSpPr>
      <xdr:spPr>
        <a:xfrm>
          <a:off x="8699500" y="1460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28121</xdr:rowOff>
    </xdr:from>
    <xdr:to>
      <xdr:col>41</xdr:col>
      <xdr:colOff>101600</xdr:colOff>
      <xdr:row>85</xdr:row>
      <xdr:rowOff>129721</xdr:rowOff>
    </xdr:to>
    <xdr:sp macro="" textlink="">
      <xdr:nvSpPr>
        <xdr:cNvPr id="331" name="フローチャート: 判断 330"/>
        <xdr:cNvSpPr/>
      </xdr:nvSpPr>
      <xdr:spPr>
        <a:xfrm>
          <a:off x="7810500" y="1460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2" name="テキスト ボックス 33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3" name="テキスト ボックス 33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4" name="テキスト ボックス 33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5" name="テキスト ボックス 33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6" name="テキスト ボックス 33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165281</xdr:rowOff>
    </xdr:from>
    <xdr:to>
      <xdr:col>55</xdr:col>
      <xdr:colOff>50800</xdr:colOff>
      <xdr:row>86</xdr:row>
      <xdr:rowOff>95431</xdr:rowOff>
    </xdr:to>
    <xdr:sp macro="" textlink="">
      <xdr:nvSpPr>
        <xdr:cNvPr id="337" name="楕円 336"/>
        <xdr:cNvSpPr/>
      </xdr:nvSpPr>
      <xdr:spPr>
        <a:xfrm>
          <a:off x="10426700" y="1473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80208</xdr:rowOff>
    </xdr:from>
    <xdr:ext cx="469744" cy="259045"/>
    <xdr:sp macro="" textlink="">
      <xdr:nvSpPr>
        <xdr:cNvPr id="338" name="【福祉施設】&#10;一人当たり面積該当値テキスト"/>
        <xdr:cNvSpPr txBox="1"/>
      </xdr:nvSpPr>
      <xdr:spPr>
        <a:xfrm>
          <a:off x="10515600" y="14653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165281</xdr:rowOff>
    </xdr:from>
    <xdr:to>
      <xdr:col>50</xdr:col>
      <xdr:colOff>165100</xdr:colOff>
      <xdr:row>86</xdr:row>
      <xdr:rowOff>95431</xdr:rowOff>
    </xdr:to>
    <xdr:sp macro="" textlink="">
      <xdr:nvSpPr>
        <xdr:cNvPr id="339" name="楕円 338"/>
        <xdr:cNvSpPr/>
      </xdr:nvSpPr>
      <xdr:spPr>
        <a:xfrm>
          <a:off x="9588500" y="1473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44631</xdr:rowOff>
    </xdr:from>
    <xdr:to>
      <xdr:col>55</xdr:col>
      <xdr:colOff>0</xdr:colOff>
      <xdr:row>86</xdr:row>
      <xdr:rowOff>44631</xdr:rowOff>
    </xdr:to>
    <xdr:cxnSp macro="">
      <xdr:nvCxnSpPr>
        <xdr:cNvPr id="340" name="直線コネクタ 339"/>
        <xdr:cNvCxnSpPr/>
      </xdr:nvCxnSpPr>
      <xdr:spPr>
        <a:xfrm>
          <a:off x="9639300" y="1478933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165281</xdr:rowOff>
    </xdr:from>
    <xdr:to>
      <xdr:col>46</xdr:col>
      <xdr:colOff>38100</xdr:colOff>
      <xdr:row>86</xdr:row>
      <xdr:rowOff>95431</xdr:rowOff>
    </xdr:to>
    <xdr:sp macro="" textlink="">
      <xdr:nvSpPr>
        <xdr:cNvPr id="341" name="楕円 340"/>
        <xdr:cNvSpPr/>
      </xdr:nvSpPr>
      <xdr:spPr>
        <a:xfrm>
          <a:off x="8699500" y="1473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44631</xdr:rowOff>
    </xdr:from>
    <xdr:to>
      <xdr:col>50</xdr:col>
      <xdr:colOff>114300</xdr:colOff>
      <xdr:row>86</xdr:row>
      <xdr:rowOff>44631</xdr:rowOff>
    </xdr:to>
    <xdr:cxnSp macro="">
      <xdr:nvCxnSpPr>
        <xdr:cNvPr id="342" name="直線コネクタ 341"/>
        <xdr:cNvCxnSpPr/>
      </xdr:nvCxnSpPr>
      <xdr:spPr>
        <a:xfrm>
          <a:off x="8750300" y="1478933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165281</xdr:rowOff>
    </xdr:from>
    <xdr:to>
      <xdr:col>41</xdr:col>
      <xdr:colOff>101600</xdr:colOff>
      <xdr:row>86</xdr:row>
      <xdr:rowOff>95431</xdr:rowOff>
    </xdr:to>
    <xdr:sp macro="" textlink="">
      <xdr:nvSpPr>
        <xdr:cNvPr id="343" name="楕円 342"/>
        <xdr:cNvSpPr/>
      </xdr:nvSpPr>
      <xdr:spPr>
        <a:xfrm>
          <a:off x="7810500" y="1473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44631</xdr:rowOff>
    </xdr:from>
    <xdr:to>
      <xdr:col>45</xdr:col>
      <xdr:colOff>177800</xdr:colOff>
      <xdr:row>86</xdr:row>
      <xdr:rowOff>44631</xdr:rowOff>
    </xdr:to>
    <xdr:cxnSp macro="">
      <xdr:nvCxnSpPr>
        <xdr:cNvPr id="344" name="直線コネクタ 343"/>
        <xdr:cNvCxnSpPr/>
      </xdr:nvCxnSpPr>
      <xdr:spPr>
        <a:xfrm>
          <a:off x="7861300" y="1478933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133185</xdr:rowOff>
    </xdr:from>
    <xdr:ext cx="469744" cy="259045"/>
    <xdr:sp macro="" textlink="">
      <xdr:nvSpPr>
        <xdr:cNvPr id="345" name="n_1aveValue【福祉施設】&#10;一人当たり面積"/>
        <xdr:cNvSpPr txBox="1"/>
      </xdr:nvSpPr>
      <xdr:spPr>
        <a:xfrm>
          <a:off x="9391727" y="1436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152779</xdr:rowOff>
    </xdr:from>
    <xdr:ext cx="469744" cy="259045"/>
    <xdr:sp macro="" textlink="">
      <xdr:nvSpPr>
        <xdr:cNvPr id="346" name="n_2aveValue【福祉施設】&#10;一人当たり面積"/>
        <xdr:cNvSpPr txBox="1"/>
      </xdr:nvSpPr>
      <xdr:spPr>
        <a:xfrm>
          <a:off x="8515427" y="14383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146248</xdr:rowOff>
    </xdr:from>
    <xdr:ext cx="469744" cy="259045"/>
    <xdr:sp macro="" textlink="">
      <xdr:nvSpPr>
        <xdr:cNvPr id="347" name="n_3aveValue【福祉施設】&#10;一人当たり面積"/>
        <xdr:cNvSpPr txBox="1"/>
      </xdr:nvSpPr>
      <xdr:spPr>
        <a:xfrm>
          <a:off x="7626427" y="1437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86558</xdr:rowOff>
    </xdr:from>
    <xdr:ext cx="469744" cy="259045"/>
    <xdr:sp macro="" textlink="">
      <xdr:nvSpPr>
        <xdr:cNvPr id="348" name="n_1mainValue【福祉施設】&#10;一人当たり面積"/>
        <xdr:cNvSpPr txBox="1"/>
      </xdr:nvSpPr>
      <xdr:spPr>
        <a:xfrm>
          <a:off x="9391727" y="14831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86558</xdr:rowOff>
    </xdr:from>
    <xdr:ext cx="469744" cy="259045"/>
    <xdr:sp macro="" textlink="">
      <xdr:nvSpPr>
        <xdr:cNvPr id="349" name="n_2mainValue【福祉施設】&#10;一人当たり面積"/>
        <xdr:cNvSpPr txBox="1"/>
      </xdr:nvSpPr>
      <xdr:spPr>
        <a:xfrm>
          <a:off x="8515427" y="14831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86558</xdr:rowOff>
    </xdr:from>
    <xdr:ext cx="469744" cy="259045"/>
    <xdr:sp macro="" textlink="">
      <xdr:nvSpPr>
        <xdr:cNvPr id="350" name="n_3mainValue【福祉施設】&#10;一人当たり面積"/>
        <xdr:cNvSpPr txBox="1"/>
      </xdr:nvSpPr>
      <xdr:spPr>
        <a:xfrm>
          <a:off x="7626427" y="14831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1" name="正方形/長方形 35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2" name="正方形/長方形 35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3" name="正方形/長方形 35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4" name="正方形/長方形 35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5" name="正方形/長方形 35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6" name="正方形/長方形 35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7" name="正方形/長方形 35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8" name="正方形/長方形 35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9" name="テキスト ボックス 35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0" name="直線コネクタ 35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61" name="直線コネクタ 360"/>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62" name="テキスト ボックス 361"/>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3" name="直線コネクタ 362"/>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4" name="テキスト ボックス 363"/>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5" name="直線コネクタ 364"/>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6" name="テキスト ボックス 365"/>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7" name="直線コネクタ 366"/>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8" name="テキスト ボックス 367"/>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9" name="直線コネクタ 368"/>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0" name="テキスト ボックス 369"/>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71" name="直線コネクタ 370"/>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72" name="テキスト ボックス 371"/>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3" name="直線コネクタ 37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74" name="テキスト ボックス 373"/>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128451</xdr:rowOff>
    </xdr:from>
    <xdr:to>
      <xdr:col>24</xdr:col>
      <xdr:colOff>62865</xdr:colOff>
      <xdr:row>108</xdr:row>
      <xdr:rowOff>79466</xdr:rowOff>
    </xdr:to>
    <xdr:cxnSp macro="">
      <xdr:nvCxnSpPr>
        <xdr:cNvPr id="376" name="直線コネクタ 375"/>
        <xdr:cNvCxnSpPr/>
      </xdr:nvCxnSpPr>
      <xdr:spPr>
        <a:xfrm flipV="1">
          <a:off x="4634865" y="17102001"/>
          <a:ext cx="0" cy="149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83293</xdr:rowOff>
    </xdr:from>
    <xdr:ext cx="340478" cy="259045"/>
    <xdr:sp macro="" textlink="">
      <xdr:nvSpPr>
        <xdr:cNvPr id="377" name="【市民会館】&#10;有形固定資産減価償却率最小値テキスト"/>
        <xdr:cNvSpPr txBox="1"/>
      </xdr:nvSpPr>
      <xdr:spPr>
        <a:xfrm>
          <a:off x="4673600" y="185998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79466</xdr:rowOff>
    </xdr:from>
    <xdr:to>
      <xdr:col>24</xdr:col>
      <xdr:colOff>152400</xdr:colOff>
      <xdr:row>108</xdr:row>
      <xdr:rowOff>79466</xdr:rowOff>
    </xdr:to>
    <xdr:cxnSp macro="">
      <xdr:nvCxnSpPr>
        <xdr:cNvPr id="378" name="直線コネクタ 377"/>
        <xdr:cNvCxnSpPr/>
      </xdr:nvCxnSpPr>
      <xdr:spPr>
        <a:xfrm>
          <a:off x="4546600" y="1859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75128</xdr:rowOff>
    </xdr:from>
    <xdr:ext cx="405111" cy="259045"/>
    <xdr:sp macro="" textlink="">
      <xdr:nvSpPr>
        <xdr:cNvPr id="379" name="【市民会館】&#10;有形固定資産減価償却率最大値テキスト"/>
        <xdr:cNvSpPr txBox="1"/>
      </xdr:nvSpPr>
      <xdr:spPr>
        <a:xfrm>
          <a:off x="4673600" y="16877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128451</xdr:rowOff>
    </xdr:from>
    <xdr:to>
      <xdr:col>24</xdr:col>
      <xdr:colOff>152400</xdr:colOff>
      <xdr:row>99</xdr:row>
      <xdr:rowOff>128451</xdr:rowOff>
    </xdr:to>
    <xdr:cxnSp macro="">
      <xdr:nvCxnSpPr>
        <xdr:cNvPr id="380" name="直線コネクタ 379"/>
        <xdr:cNvCxnSpPr/>
      </xdr:nvCxnSpPr>
      <xdr:spPr>
        <a:xfrm>
          <a:off x="4546600" y="1710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3827</xdr:rowOff>
    </xdr:from>
    <xdr:ext cx="405111" cy="259045"/>
    <xdr:sp macro="" textlink="">
      <xdr:nvSpPr>
        <xdr:cNvPr id="381" name="【市民会館】&#10;有形固定資産減価償却率平均値テキスト"/>
        <xdr:cNvSpPr txBox="1"/>
      </xdr:nvSpPr>
      <xdr:spPr>
        <a:xfrm>
          <a:off x="4673600" y="17834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25400</xdr:rowOff>
    </xdr:from>
    <xdr:to>
      <xdr:col>24</xdr:col>
      <xdr:colOff>114300</xdr:colOff>
      <xdr:row>104</xdr:row>
      <xdr:rowOff>127000</xdr:rowOff>
    </xdr:to>
    <xdr:sp macro="" textlink="">
      <xdr:nvSpPr>
        <xdr:cNvPr id="382" name="フローチャート: 判断 381"/>
        <xdr:cNvSpPr/>
      </xdr:nvSpPr>
      <xdr:spPr>
        <a:xfrm>
          <a:off x="45847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35198</xdr:rowOff>
    </xdr:from>
    <xdr:to>
      <xdr:col>20</xdr:col>
      <xdr:colOff>38100</xdr:colOff>
      <xdr:row>104</xdr:row>
      <xdr:rowOff>136798</xdr:rowOff>
    </xdr:to>
    <xdr:sp macro="" textlink="">
      <xdr:nvSpPr>
        <xdr:cNvPr id="383" name="フローチャート: 判断 382"/>
        <xdr:cNvSpPr/>
      </xdr:nvSpPr>
      <xdr:spPr>
        <a:xfrm>
          <a:off x="3746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20501</xdr:rowOff>
    </xdr:from>
    <xdr:to>
      <xdr:col>15</xdr:col>
      <xdr:colOff>101600</xdr:colOff>
      <xdr:row>104</xdr:row>
      <xdr:rowOff>122101</xdr:rowOff>
    </xdr:to>
    <xdr:sp macro="" textlink="">
      <xdr:nvSpPr>
        <xdr:cNvPr id="384" name="フローチャート: 判断 383"/>
        <xdr:cNvSpPr/>
      </xdr:nvSpPr>
      <xdr:spPr>
        <a:xfrm>
          <a:off x="2857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15602</xdr:rowOff>
    </xdr:from>
    <xdr:to>
      <xdr:col>10</xdr:col>
      <xdr:colOff>165100</xdr:colOff>
      <xdr:row>104</xdr:row>
      <xdr:rowOff>117202</xdr:rowOff>
    </xdr:to>
    <xdr:sp macro="" textlink="">
      <xdr:nvSpPr>
        <xdr:cNvPr id="385" name="フローチャート: 判断 384"/>
        <xdr:cNvSpPr/>
      </xdr:nvSpPr>
      <xdr:spPr>
        <a:xfrm>
          <a:off x="1968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6" name="テキスト ボックス 38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7" name="テキスト ボックス 38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8" name="テキスト ボックス 38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9" name="テキスト ボックス 38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0" name="テキスト ボックス 38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48261</xdr:rowOff>
    </xdr:from>
    <xdr:to>
      <xdr:col>24</xdr:col>
      <xdr:colOff>114300</xdr:colOff>
      <xdr:row>102</xdr:row>
      <xdr:rowOff>149861</xdr:rowOff>
    </xdr:to>
    <xdr:sp macro="" textlink="">
      <xdr:nvSpPr>
        <xdr:cNvPr id="391" name="楕円 390"/>
        <xdr:cNvSpPr/>
      </xdr:nvSpPr>
      <xdr:spPr>
        <a:xfrm>
          <a:off x="4584700" y="1753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71138</xdr:rowOff>
    </xdr:from>
    <xdr:ext cx="405111" cy="259045"/>
    <xdr:sp macro="" textlink="">
      <xdr:nvSpPr>
        <xdr:cNvPr id="392" name="【市民会館】&#10;有形固定資産減価償却率該当値テキスト"/>
        <xdr:cNvSpPr txBox="1"/>
      </xdr:nvSpPr>
      <xdr:spPr>
        <a:xfrm>
          <a:off x="4673600" y="1738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90714</xdr:rowOff>
    </xdr:from>
    <xdr:to>
      <xdr:col>20</xdr:col>
      <xdr:colOff>38100</xdr:colOff>
      <xdr:row>103</xdr:row>
      <xdr:rowOff>20864</xdr:rowOff>
    </xdr:to>
    <xdr:sp macro="" textlink="">
      <xdr:nvSpPr>
        <xdr:cNvPr id="393" name="楕円 392"/>
        <xdr:cNvSpPr/>
      </xdr:nvSpPr>
      <xdr:spPr>
        <a:xfrm>
          <a:off x="3746500" y="1757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99061</xdr:rowOff>
    </xdr:from>
    <xdr:to>
      <xdr:col>24</xdr:col>
      <xdr:colOff>63500</xdr:colOff>
      <xdr:row>102</xdr:row>
      <xdr:rowOff>141514</xdr:rowOff>
    </xdr:to>
    <xdr:cxnSp macro="">
      <xdr:nvCxnSpPr>
        <xdr:cNvPr id="394" name="直線コネクタ 393"/>
        <xdr:cNvCxnSpPr/>
      </xdr:nvCxnSpPr>
      <xdr:spPr>
        <a:xfrm flipV="1">
          <a:off x="3797300" y="17586961"/>
          <a:ext cx="83820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146231</xdr:rowOff>
    </xdr:from>
    <xdr:to>
      <xdr:col>15</xdr:col>
      <xdr:colOff>101600</xdr:colOff>
      <xdr:row>103</xdr:row>
      <xdr:rowOff>76381</xdr:rowOff>
    </xdr:to>
    <xdr:sp macro="" textlink="">
      <xdr:nvSpPr>
        <xdr:cNvPr id="395" name="楕円 394"/>
        <xdr:cNvSpPr/>
      </xdr:nvSpPr>
      <xdr:spPr>
        <a:xfrm>
          <a:off x="2857500" y="1763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141514</xdr:rowOff>
    </xdr:from>
    <xdr:to>
      <xdr:col>19</xdr:col>
      <xdr:colOff>177800</xdr:colOff>
      <xdr:row>103</xdr:row>
      <xdr:rowOff>25581</xdr:rowOff>
    </xdr:to>
    <xdr:cxnSp macro="">
      <xdr:nvCxnSpPr>
        <xdr:cNvPr id="396" name="直線コネクタ 395"/>
        <xdr:cNvCxnSpPr/>
      </xdr:nvCxnSpPr>
      <xdr:spPr>
        <a:xfrm flipV="1">
          <a:off x="2908300" y="17629414"/>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13970</xdr:rowOff>
    </xdr:from>
    <xdr:to>
      <xdr:col>10</xdr:col>
      <xdr:colOff>165100</xdr:colOff>
      <xdr:row>103</xdr:row>
      <xdr:rowOff>115570</xdr:rowOff>
    </xdr:to>
    <xdr:sp macro="" textlink="">
      <xdr:nvSpPr>
        <xdr:cNvPr id="397" name="楕円 396"/>
        <xdr:cNvSpPr/>
      </xdr:nvSpPr>
      <xdr:spPr>
        <a:xfrm>
          <a:off x="1968500" y="1767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25581</xdr:rowOff>
    </xdr:from>
    <xdr:to>
      <xdr:col>15</xdr:col>
      <xdr:colOff>50800</xdr:colOff>
      <xdr:row>103</xdr:row>
      <xdr:rowOff>64770</xdr:rowOff>
    </xdr:to>
    <xdr:cxnSp macro="">
      <xdr:nvCxnSpPr>
        <xdr:cNvPr id="398" name="直線コネクタ 397"/>
        <xdr:cNvCxnSpPr/>
      </xdr:nvCxnSpPr>
      <xdr:spPr>
        <a:xfrm flipV="1">
          <a:off x="2019300" y="17684931"/>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127925</xdr:rowOff>
    </xdr:from>
    <xdr:ext cx="405111" cy="259045"/>
    <xdr:sp macro="" textlink="">
      <xdr:nvSpPr>
        <xdr:cNvPr id="399" name="n_1aveValue【市民会館】&#10;有形固定資産減価償却率"/>
        <xdr:cNvSpPr txBox="1"/>
      </xdr:nvSpPr>
      <xdr:spPr>
        <a:xfrm>
          <a:off x="3582044" y="1795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113228</xdr:rowOff>
    </xdr:from>
    <xdr:ext cx="405111" cy="259045"/>
    <xdr:sp macro="" textlink="">
      <xdr:nvSpPr>
        <xdr:cNvPr id="400" name="n_2aveValue【市民会館】&#10;有形固定資産減価償却率"/>
        <xdr:cNvSpPr txBox="1"/>
      </xdr:nvSpPr>
      <xdr:spPr>
        <a:xfrm>
          <a:off x="2705744" y="1794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108329</xdr:rowOff>
    </xdr:from>
    <xdr:ext cx="405111" cy="259045"/>
    <xdr:sp macro="" textlink="">
      <xdr:nvSpPr>
        <xdr:cNvPr id="401" name="n_3aveValue【市民会館】&#10;有形固定資産減価償却率"/>
        <xdr:cNvSpPr txBox="1"/>
      </xdr:nvSpPr>
      <xdr:spPr>
        <a:xfrm>
          <a:off x="1816744" y="17939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37391</xdr:rowOff>
    </xdr:from>
    <xdr:ext cx="405111" cy="259045"/>
    <xdr:sp macro="" textlink="">
      <xdr:nvSpPr>
        <xdr:cNvPr id="402" name="n_1mainValue【市民会館】&#10;有形固定資産減価償却率"/>
        <xdr:cNvSpPr txBox="1"/>
      </xdr:nvSpPr>
      <xdr:spPr>
        <a:xfrm>
          <a:off x="3582044" y="17353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92908</xdr:rowOff>
    </xdr:from>
    <xdr:ext cx="405111" cy="259045"/>
    <xdr:sp macro="" textlink="">
      <xdr:nvSpPr>
        <xdr:cNvPr id="403" name="n_2mainValue【市民会館】&#10;有形固定資産減価償却率"/>
        <xdr:cNvSpPr txBox="1"/>
      </xdr:nvSpPr>
      <xdr:spPr>
        <a:xfrm>
          <a:off x="2705744" y="17409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132097</xdr:rowOff>
    </xdr:from>
    <xdr:ext cx="405111" cy="259045"/>
    <xdr:sp macro="" textlink="">
      <xdr:nvSpPr>
        <xdr:cNvPr id="404" name="n_3mainValue【市民会館】&#10;有形固定資産減価償却率"/>
        <xdr:cNvSpPr txBox="1"/>
      </xdr:nvSpPr>
      <xdr:spPr>
        <a:xfrm>
          <a:off x="1816744" y="1744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5" name="正方形/長方形 40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6" name="正方形/長方形 40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7" name="正方形/長方形 40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8" name="正方形/長方形 40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9" name="正方形/長方形 40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0" name="正方形/長方形 40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1" name="正方形/長方形 41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2" name="正方形/長方形 41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3" name="テキスト ボックス 41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4" name="直線コネクタ 41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15" name="直線コネクタ 414"/>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16" name="テキスト ボックス 415"/>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17" name="直線コネクタ 416"/>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18" name="テキスト ボックス 417"/>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19" name="直線コネクタ 418"/>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20" name="テキスト ボックス 419"/>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21" name="直線コネクタ 420"/>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22" name="テキスト ボックス 421"/>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23" name="直線コネクタ 422"/>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24" name="テキスト ボックス 423"/>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25" name="直線コネクタ 424"/>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26" name="テキスト ボックス 425"/>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7" name="直線コネクタ 42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8" name="テキスト ボックス 42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97427</xdr:rowOff>
    </xdr:from>
    <xdr:to>
      <xdr:col>54</xdr:col>
      <xdr:colOff>189865</xdr:colOff>
      <xdr:row>108</xdr:row>
      <xdr:rowOff>151312</xdr:rowOff>
    </xdr:to>
    <xdr:cxnSp macro="">
      <xdr:nvCxnSpPr>
        <xdr:cNvPr id="430" name="直線コネクタ 429"/>
        <xdr:cNvCxnSpPr/>
      </xdr:nvCxnSpPr>
      <xdr:spPr>
        <a:xfrm flipV="1">
          <a:off x="10476865" y="17070977"/>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431" name="【市民会館】&#10;一人当たり面積最小値テキスト"/>
        <xdr:cNvSpPr txBox="1"/>
      </xdr:nvSpPr>
      <xdr:spPr>
        <a:xfrm>
          <a:off x="10515600"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432" name="直線コネクタ 431"/>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44104</xdr:rowOff>
    </xdr:from>
    <xdr:ext cx="469744" cy="259045"/>
    <xdr:sp macro="" textlink="">
      <xdr:nvSpPr>
        <xdr:cNvPr id="433" name="【市民会館】&#10;一人当たり面積最大値テキスト"/>
        <xdr:cNvSpPr txBox="1"/>
      </xdr:nvSpPr>
      <xdr:spPr>
        <a:xfrm>
          <a:off x="10515600" y="16846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97427</xdr:rowOff>
    </xdr:from>
    <xdr:to>
      <xdr:col>55</xdr:col>
      <xdr:colOff>88900</xdr:colOff>
      <xdr:row>99</xdr:row>
      <xdr:rowOff>97427</xdr:rowOff>
    </xdr:to>
    <xdr:cxnSp macro="">
      <xdr:nvCxnSpPr>
        <xdr:cNvPr id="434" name="直線コネクタ 433"/>
        <xdr:cNvCxnSpPr/>
      </xdr:nvCxnSpPr>
      <xdr:spPr>
        <a:xfrm>
          <a:off x="10388600" y="17070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84200</xdr:rowOff>
    </xdr:from>
    <xdr:ext cx="469744" cy="259045"/>
    <xdr:sp macro="" textlink="">
      <xdr:nvSpPr>
        <xdr:cNvPr id="435" name="【市民会館】&#10;一人当たり面積平均値テキスト"/>
        <xdr:cNvSpPr txBox="1"/>
      </xdr:nvSpPr>
      <xdr:spPr>
        <a:xfrm>
          <a:off x="10515600" y="180864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61323</xdr:rowOff>
    </xdr:from>
    <xdr:to>
      <xdr:col>55</xdr:col>
      <xdr:colOff>50800</xdr:colOff>
      <xdr:row>106</xdr:row>
      <xdr:rowOff>162923</xdr:rowOff>
    </xdr:to>
    <xdr:sp macro="" textlink="">
      <xdr:nvSpPr>
        <xdr:cNvPr id="436" name="フローチャート: 判断 435"/>
        <xdr:cNvSpPr/>
      </xdr:nvSpPr>
      <xdr:spPr>
        <a:xfrm>
          <a:off x="104267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51526</xdr:rowOff>
    </xdr:from>
    <xdr:to>
      <xdr:col>50</xdr:col>
      <xdr:colOff>165100</xdr:colOff>
      <xdr:row>106</xdr:row>
      <xdr:rowOff>153126</xdr:rowOff>
    </xdr:to>
    <xdr:sp macro="" textlink="">
      <xdr:nvSpPr>
        <xdr:cNvPr id="437" name="フローチャート: 判断 436"/>
        <xdr:cNvSpPr/>
      </xdr:nvSpPr>
      <xdr:spPr>
        <a:xfrm>
          <a:off x="9588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58057</xdr:rowOff>
    </xdr:from>
    <xdr:to>
      <xdr:col>46</xdr:col>
      <xdr:colOff>38100</xdr:colOff>
      <xdr:row>106</xdr:row>
      <xdr:rowOff>159657</xdr:rowOff>
    </xdr:to>
    <xdr:sp macro="" textlink="">
      <xdr:nvSpPr>
        <xdr:cNvPr id="438" name="フローチャート: 判断 437"/>
        <xdr:cNvSpPr/>
      </xdr:nvSpPr>
      <xdr:spPr>
        <a:xfrm>
          <a:off x="8699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58057</xdr:rowOff>
    </xdr:from>
    <xdr:to>
      <xdr:col>41</xdr:col>
      <xdr:colOff>101600</xdr:colOff>
      <xdr:row>106</xdr:row>
      <xdr:rowOff>159657</xdr:rowOff>
    </xdr:to>
    <xdr:sp macro="" textlink="">
      <xdr:nvSpPr>
        <xdr:cNvPr id="439" name="フローチャート: 判断 438"/>
        <xdr:cNvSpPr/>
      </xdr:nvSpPr>
      <xdr:spPr>
        <a:xfrm>
          <a:off x="7810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0" name="テキスト ボックス 43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1" name="テキスト ボックス 44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2" name="テキスト ボックス 44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3" name="テキスト ボックス 44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4" name="テキスト ボックス 44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23768</xdr:rowOff>
    </xdr:from>
    <xdr:to>
      <xdr:col>55</xdr:col>
      <xdr:colOff>50800</xdr:colOff>
      <xdr:row>107</xdr:row>
      <xdr:rowOff>125368</xdr:rowOff>
    </xdr:to>
    <xdr:sp macro="" textlink="">
      <xdr:nvSpPr>
        <xdr:cNvPr id="445" name="楕円 444"/>
        <xdr:cNvSpPr/>
      </xdr:nvSpPr>
      <xdr:spPr>
        <a:xfrm>
          <a:off x="10426700" y="1836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2195</xdr:rowOff>
    </xdr:from>
    <xdr:ext cx="469744" cy="259045"/>
    <xdr:sp macro="" textlink="">
      <xdr:nvSpPr>
        <xdr:cNvPr id="446" name="【市民会館】&#10;一人当たり面積該当値テキスト"/>
        <xdr:cNvSpPr txBox="1"/>
      </xdr:nvSpPr>
      <xdr:spPr>
        <a:xfrm>
          <a:off x="10515600" y="18347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23768</xdr:rowOff>
    </xdr:from>
    <xdr:to>
      <xdr:col>50</xdr:col>
      <xdr:colOff>165100</xdr:colOff>
      <xdr:row>107</xdr:row>
      <xdr:rowOff>125368</xdr:rowOff>
    </xdr:to>
    <xdr:sp macro="" textlink="">
      <xdr:nvSpPr>
        <xdr:cNvPr id="447" name="楕円 446"/>
        <xdr:cNvSpPr/>
      </xdr:nvSpPr>
      <xdr:spPr>
        <a:xfrm>
          <a:off x="9588500" y="1836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74568</xdr:rowOff>
    </xdr:from>
    <xdr:to>
      <xdr:col>55</xdr:col>
      <xdr:colOff>0</xdr:colOff>
      <xdr:row>107</xdr:row>
      <xdr:rowOff>74568</xdr:rowOff>
    </xdr:to>
    <xdr:cxnSp macro="">
      <xdr:nvCxnSpPr>
        <xdr:cNvPr id="448" name="直線コネクタ 447"/>
        <xdr:cNvCxnSpPr/>
      </xdr:nvCxnSpPr>
      <xdr:spPr>
        <a:xfrm>
          <a:off x="9639300" y="1841971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23768</xdr:rowOff>
    </xdr:from>
    <xdr:to>
      <xdr:col>46</xdr:col>
      <xdr:colOff>38100</xdr:colOff>
      <xdr:row>107</xdr:row>
      <xdr:rowOff>125368</xdr:rowOff>
    </xdr:to>
    <xdr:sp macro="" textlink="">
      <xdr:nvSpPr>
        <xdr:cNvPr id="449" name="楕円 448"/>
        <xdr:cNvSpPr/>
      </xdr:nvSpPr>
      <xdr:spPr>
        <a:xfrm>
          <a:off x="8699500" y="1836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74568</xdr:rowOff>
    </xdr:from>
    <xdr:to>
      <xdr:col>50</xdr:col>
      <xdr:colOff>114300</xdr:colOff>
      <xdr:row>107</xdr:row>
      <xdr:rowOff>74568</xdr:rowOff>
    </xdr:to>
    <xdr:cxnSp macro="">
      <xdr:nvCxnSpPr>
        <xdr:cNvPr id="450" name="直線コネクタ 449"/>
        <xdr:cNvCxnSpPr/>
      </xdr:nvCxnSpPr>
      <xdr:spPr>
        <a:xfrm>
          <a:off x="8750300" y="1841971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23768</xdr:rowOff>
    </xdr:from>
    <xdr:to>
      <xdr:col>41</xdr:col>
      <xdr:colOff>101600</xdr:colOff>
      <xdr:row>107</xdr:row>
      <xdr:rowOff>125368</xdr:rowOff>
    </xdr:to>
    <xdr:sp macro="" textlink="">
      <xdr:nvSpPr>
        <xdr:cNvPr id="451" name="楕円 450"/>
        <xdr:cNvSpPr/>
      </xdr:nvSpPr>
      <xdr:spPr>
        <a:xfrm>
          <a:off x="7810500" y="1836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74568</xdr:rowOff>
    </xdr:from>
    <xdr:to>
      <xdr:col>45</xdr:col>
      <xdr:colOff>177800</xdr:colOff>
      <xdr:row>107</xdr:row>
      <xdr:rowOff>74568</xdr:rowOff>
    </xdr:to>
    <xdr:cxnSp macro="">
      <xdr:nvCxnSpPr>
        <xdr:cNvPr id="452" name="直線コネクタ 451"/>
        <xdr:cNvCxnSpPr/>
      </xdr:nvCxnSpPr>
      <xdr:spPr>
        <a:xfrm>
          <a:off x="7861300" y="1841971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169653</xdr:rowOff>
    </xdr:from>
    <xdr:ext cx="469744" cy="259045"/>
    <xdr:sp macro="" textlink="">
      <xdr:nvSpPr>
        <xdr:cNvPr id="453" name="n_1aveValue【市民会館】&#10;一人当たり面積"/>
        <xdr:cNvSpPr txBox="1"/>
      </xdr:nvSpPr>
      <xdr:spPr>
        <a:xfrm>
          <a:off x="9391727" y="1800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4734</xdr:rowOff>
    </xdr:from>
    <xdr:ext cx="469744" cy="259045"/>
    <xdr:sp macro="" textlink="">
      <xdr:nvSpPr>
        <xdr:cNvPr id="454" name="n_2aveValue【市民会館】&#10;一人当たり面積"/>
        <xdr:cNvSpPr txBox="1"/>
      </xdr:nvSpPr>
      <xdr:spPr>
        <a:xfrm>
          <a:off x="8515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4734</xdr:rowOff>
    </xdr:from>
    <xdr:ext cx="469744" cy="259045"/>
    <xdr:sp macro="" textlink="">
      <xdr:nvSpPr>
        <xdr:cNvPr id="455" name="n_3aveValue【市民会館】&#10;一人当たり面積"/>
        <xdr:cNvSpPr txBox="1"/>
      </xdr:nvSpPr>
      <xdr:spPr>
        <a:xfrm>
          <a:off x="7626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116495</xdr:rowOff>
    </xdr:from>
    <xdr:ext cx="469744" cy="259045"/>
    <xdr:sp macro="" textlink="">
      <xdr:nvSpPr>
        <xdr:cNvPr id="456" name="n_1mainValue【市民会館】&#10;一人当たり面積"/>
        <xdr:cNvSpPr txBox="1"/>
      </xdr:nvSpPr>
      <xdr:spPr>
        <a:xfrm>
          <a:off x="9391727" y="18461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116495</xdr:rowOff>
    </xdr:from>
    <xdr:ext cx="469744" cy="259045"/>
    <xdr:sp macro="" textlink="">
      <xdr:nvSpPr>
        <xdr:cNvPr id="457" name="n_2mainValue【市民会館】&#10;一人当たり面積"/>
        <xdr:cNvSpPr txBox="1"/>
      </xdr:nvSpPr>
      <xdr:spPr>
        <a:xfrm>
          <a:off x="8515427" y="18461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116495</xdr:rowOff>
    </xdr:from>
    <xdr:ext cx="469744" cy="259045"/>
    <xdr:sp macro="" textlink="">
      <xdr:nvSpPr>
        <xdr:cNvPr id="458" name="n_3mainValue【市民会館】&#10;一人当たり面積"/>
        <xdr:cNvSpPr txBox="1"/>
      </xdr:nvSpPr>
      <xdr:spPr>
        <a:xfrm>
          <a:off x="7626427" y="18461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9" name="正方形/長方形 45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0" name="正方形/長方形 45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1" name="正方形/長方形 46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2" name="正方形/長方形 46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3" name="正方形/長方形 46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64" name="正方形/長方形 46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5" name="正方形/長方形 46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6" name="正方形/長方形 46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7" name="テキスト ボックス 46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8" name="直線コネクタ 46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69" name="直線コネクタ 46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70" name="テキスト ボックス 469"/>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71" name="直線コネクタ 47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72" name="テキスト ボックス 47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73" name="直線コネクタ 47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74" name="テキスト ボックス 47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75" name="直線コネクタ 47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76" name="テキスト ボックス 47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77" name="直線コネクタ 47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78" name="テキスト ボックス 47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79" name="直線コネクタ 47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80" name="テキスト ボックス 479"/>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1" name="直線コネクタ 48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82" name="テキスト ボックス 48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8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87630</xdr:rowOff>
    </xdr:from>
    <xdr:to>
      <xdr:col>85</xdr:col>
      <xdr:colOff>126364</xdr:colOff>
      <xdr:row>41</xdr:row>
      <xdr:rowOff>125185</xdr:rowOff>
    </xdr:to>
    <xdr:cxnSp macro="">
      <xdr:nvCxnSpPr>
        <xdr:cNvPr id="484" name="直線コネクタ 483"/>
        <xdr:cNvCxnSpPr/>
      </xdr:nvCxnSpPr>
      <xdr:spPr>
        <a:xfrm flipV="1">
          <a:off x="16318864" y="5745480"/>
          <a:ext cx="0" cy="1409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129012</xdr:rowOff>
    </xdr:from>
    <xdr:ext cx="340478" cy="259045"/>
    <xdr:sp macro="" textlink="">
      <xdr:nvSpPr>
        <xdr:cNvPr id="485" name="【一般廃棄物処理施設】&#10;有形固定資産減価償却率最小値テキスト"/>
        <xdr:cNvSpPr txBox="1"/>
      </xdr:nvSpPr>
      <xdr:spPr>
        <a:xfrm>
          <a:off x="16357600" y="71584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125185</xdr:rowOff>
    </xdr:from>
    <xdr:to>
      <xdr:col>86</xdr:col>
      <xdr:colOff>25400</xdr:colOff>
      <xdr:row>41</xdr:row>
      <xdr:rowOff>125185</xdr:rowOff>
    </xdr:to>
    <xdr:cxnSp macro="">
      <xdr:nvCxnSpPr>
        <xdr:cNvPr id="486" name="直線コネクタ 485"/>
        <xdr:cNvCxnSpPr/>
      </xdr:nvCxnSpPr>
      <xdr:spPr>
        <a:xfrm>
          <a:off x="16230600" y="7154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34307</xdr:rowOff>
    </xdr:from>
    <xdr:ext cx="405111" cy="259045"/>
    <xdr:sp macro="" textlink="">
      <xdr:nvSpPr>
        <xdr:cNvPr id="487" name="【一般廃棄物処理施設】&#10;有形固定資産減価償却率最大値テキスト"/>
        <xdr:cNvSpPr txBox="1"/>
      </xdr:nvSpPr>
      <xdr:spPr>
        <a:xfrm>
          <a:off x="16357600" y="552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87630</xdr:rowOff>
    </xdr:from>
    <xdr:to>
      <xdr:col>86</xdr:col>
      <xdr:colOff>25400</xdr:colOff>
      <xdr:row>33</xdr:row>
      <xdr:rowOff>87630</xdr:rowOff>
    </xdr:to>
    <xdr:cxnSp macro="">
      <xdr:nvCxnSpPr>
        <xdr:cNvPr id="488" name="直線コネクタ 487"/>
        <xdr:cNvCxnSpPr/>
      </xdr:nvCxnSpPr>
      <xdr:spPr>
        <a:xfrm>
          <a:off x="16230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154050</xdr:rowOff>
    </xdr:from>
    <xdr:ext cx="405111" cy="259045"/>
    <xdr:sp macro="" textlink="">
      <xdr:nvSpPr>
        <xdr:cNvPr id="489" name="【一般廃棄物処理施設】&#10;有形固定資産減価償却率平均値テキスト"/>
        <xdr:cNvSpPr txBox="1"/>
      </xdr:nvSpPr>
      <xdr:spPr>
        <a:xfrm>
          <a:off x="16357600" y="61548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4173</xdr:rowOff>
    </xdr:from>
    <xdr:to>
      <xdr:col>85</xdr:col>
      <xdr:colOff>177800</xdr:colOff>
      <xdr:row>36</xdr:row>
      <xdr:rowOff>105773</xdr:rowOff>
    </xdr:to>
    <xdr:sp macro="" textlink="">
      <xdr:nvSpPr>
        <xdr:cNvPr id="490" name="フローチャート: 判断 489"/>
        <xdr:cNvSpPr/>
      </xdr:nvSpPr>
      <xdr:spPr>
        <a:xfrm>
          <a:off x="16268700" y="61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151130</xdr:rowOff>
    </xdr:from>
    <xdr:to>
      <xdr:col>81</xdr:col>
      <xdr:colOff>101600</xdr:colOff>
      <xdr:row>36</xdr:row>
      <xdr:rowOff>81280</xdr:rowOff>
    </xdr:to>
    <xdr:sp macro="" textlink="">
      <xdr:nvSpPr>
        <xdr:cNvPr id="491" name="フローチャート: 判断 490"/>
        <xdr:cNvSpPr/>
      </xdr:nvSpPr>
      <xdr:spPr>
        <a:xfrm>
          <a:off x="15430500" y="615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17236</xdr:rowOff>
    </xdr:from>
    <xdr:to>
      <xdr:col>76</xdr:col>
      <xdr:colOff>165100</xdr:colOff>
      <xdr:row>36</xdr:row>
      <xdr:rowOff>118836</xdr:rowOff>
    </xdr:to>
    <xdr:sp macro="" textlink="">
      <xdr:nvSpPr>
        <xdr:cNvPr id="492" name="フローチャート: 判断 491"/>
        <xdr:cNvSpPr/>
      </xdr:nvSpPr>
      <xdr:spPr>
        <a:xfrm>
          <a:off x="14541500" y="618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102144</xdr:rowOff>
    </xdr:from>
    <xdr:to>
      <xdr:col>72</xdr:col>
      <xdr:colOff>38100</xdr:colOff>
      <xdr:row>37</xdr:row>
      <xdr:rowOff>32294</xdr:rowOff>
    </xdr:to>
    <xdr:sp macro="" textlink="">
      <xdr:nvSpPr>
        <xdr:cNvPr id="493" name="フローチャート: 判断 492"/>
        <xdr:cNvSpPr/>
      </xdr:nvSpPr>
      <xdr:spPr>
        <a:xfrm>
          <a:off x="13652500" y="627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94" name="テキスト ボックス 49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95" name="テキスト ボックス 49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6" name="テキスト ボックス 49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7" name="テキスト ボックス 49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8" name="テキスト ボックス 49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120106</xdr:rowOff>
    </xdr:from>
    <xdr:to>
      <xdr:col>85</xdr:col>
      <xdr:colOff>177800</xdr:colOff>
      <xdr:row>35</xdr:row>
      <xdr:rowOff>50256</xdr:rowOff>
    </xdr:to>
    <xdr:sp macro="" textlink="">
      <xdr:nvSpPr>
        <xdr:cNvPr id="499" name="楕円 498"/>
        <xdr:cNvSpPr/>
      </xdr:nvSpPr>
      <xdr:spPr>
        <a:xfrm>
          <a:off x="16268700" y="594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142983</xdr:rowOff>
    </xdr:from>
    <xdr:ext cx="405111" cy="259045"/>
    <xdr:sp macro="" textlink="">
      <xdr:nvSpPr>
        <xdr:cNvPr id="500" name="【一般廃棄物処理施設】&#10;有形固定資産減価償却率該当値テキスト"/>
        <xdr:cNvSpPr txBox="1"/>
      </xdr:nvSpPr>
      <xdr:spPr>
        <a:xfrm>
          <a:off x="16357600" y="5800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164193</xdr:rowOff>
    </xdr:from>
    <xdr:to>
      <xdr:col>81</xdr:col>
      <xdr:colOff>101600</xdr:colOff>
      <xdr:row>35</xdr:row>
      <xdr:rowOff>94343</xdr:rowOff>
    </xdr:to>
    <xdr:sp macro="" textlink="">
      <xdr:nvSpPr>
        <xdr:cNvPr id="501" name="楕円 500"/>
        <xdr:cNvSpPr/>
      </xdr:nvSpPr>
      <xdr:spPr>
        <a:xfrm>
          <a:off x="15430500" y="5993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170906</xdr:rowOff>
    </xdr:from>
    <xdr:to>
      <xdr:col>85</xdr:col>
      <xdr:colOff>127000</xdr:colOff>
      <xdr:row>35</xdr:row>
      <xdr:rowOff>43543</xdr:rowOff>
    </xdr:to>
    <xdr:cxnSp macro="">
      <xdr:nvCxnSpPr>
        <xdr:cNvPr id="502" name="直線コネクタ 501"/>
        <xdr:cNvCxnSpPr/>
      </xdr:nvCxnSpPr>
      <xdr:spPr>
        <a:xfrm flipV="1">
          <a:off x="15481300" y="6000206"/>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22134</xdr:rowOff>
    </xdr:from>
    <xdr:to>
      <xdr:col>76</xdr:col>
      <xdr:colOff>165100</xdr:colOff>
      <xdr:row>35</xdr:row>
      <xdr:rowOff>123734</xdr:rowOff>
    </xdr:to>
    <xdr:sp macro="" textlink="">
      <xdr:nvSpPr>
        <xdr:cNvPr id="503" name="楕円 502"/>
        <xdr:cNvSpPr/>
      </xdr:nvSpPr>
      <xdr:spPr>
        <a:xfrm>
          <a:off x="14541500" y="602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43543</xdr:rowOff>
    </xdr:from>
    <xdr:to>
      <xdr:col>81</xdr:col>
      <xdr:colOff>50800</xdr:colOff>
      <xdr:row>35</xdr:row>
      <xdr:rowOff>72934</xdr:rowOff>
    </xdr:to>
    <xdr:cxnSp macro="">
      <xdr:nvCxnSpPr>
        <xdr:cNvPr id="504" name="直線コネクタ 503"/>
        <xdr:cNvCxnSpPr/>
      </xdr:nvCxnSpPr>
      <xdr:spPr>
        <a:xfrm flipV="1">
          <a:off x="14592300" y="604429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72407</xdr:rowOff>
    </xdr:from>
    <xdr:ext cx="405111" cy="259045"/>
    <xdr:sp macro="" textlink="">
      <xdr:nvSpPr>
        <xdr:cNvPr id="505" name="n_1aveValue【一般廃棄物処理施設】&#10;有形固定資産減価償却率"/>
        <xdr:cNvSpPr txBox="1"/>
      </xdr:nvSpPr>
      <xdr:spPr>
        <a:xfrm>
          <a:off x="15266044" y="6244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109963</xdr:rowOff>
    </xdr:from>
    <xdr:ext cx="405111" cy="259045"/>
    <xdr:sp macro="" textlink="">
      <xdr:nvSpPr>
        <xdr:cNvPr id="506" name="n_2aveValue【一般廃棄物処理施設】&#10;有形固定資産減価償却率"/>
        <xdr:cNvSpPr txBox="1"/>
      </xdr:nvSpPr>
      <xdr:spPr>
        <a:xfrm>
          <a:off x="14389744" y="6282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48821</xdr:rowOff>
    </xdr:from>
    <xdr:ext cx="405111" cy="259045"/>
    <xdr:sp macro="" textlink="">
      <xdr:nvSpPr>
        <xdr:cNvPr id="507" name="n_3aveValue【一般廃棄物処理施設】&#10;有形固定資産減価償却率"/>
        <xdr:cNvSpPr txBox="1"/>
      </xdr:nvSpPr>
      <xdr:spPr>
        <a:xfrm>
          <a:off x="13500744" y="604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110870</xdr:rowOff>
    </xdr:from>
    <xdr:ext cx="405111" cy="259045"/>
    <xdr:sp macro="" textlink="">
      <xdr:nvSpPr>
        <xdr:cNvPr id="508" name="n_1mainValue【一般廃棄物処理施設】&#10;有形固定資産減価償却率"/>
        <xdr:cNvSpPr txBox="1"/>
      </xdr:nvSpPr>
      <xdr:spPr>
        <a:xfrm>
          <a:off x="15266044" y="5768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140261</xdr:rowOff>
    </xdr:from>
    <xdr:ext cx="405111" cy="259045"/>
    <xdr:sp macro="" textlink="">
      <xdr:nvSpPr>
        <xdr:cNvPr id="509" name="n_2mainValue【一般廃棄物処理施設】&#10;有形固定資産減価償却率"/>
        <xdr:cNvSpPr txBox="1"/>
      </xdr:nvSpPr>
      <xdr:spPr>
        <a:xfrm>
          <a:off x="14389744" y="5798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10" name="正方形/長方形 50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11" name="正方形/長方形 51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12" name="正方形/長方形 51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13" name="正方形/長方形 51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4" name="正方形/長方形 51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5" name="正方形/長方形 51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6" name="正方形/長方形 51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7" name="正方形/長方形 51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8" name="テキスト ボックス 51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9" name="直線コネクタ 51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20" name="直線コネクタ 51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21" name="テキスト ボックス 520"/>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22" name="直線コネクタ 52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23" name="テキスト ボックス 522"/>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24" name="直線コネクタ 52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25" name="テキスト ボックス 524"/>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26" name="直線コネクタ 52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27" name="テキスト ボックス 526"/>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28" name="直線コネクタ 52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29" name="テキスト ボックス 528"/>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30" name="直線コネクタ 52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31" name="テキスト ボックス 530"/>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3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71582</xdr:rowOff>
    </xdr:from>
    <xdr:to>
      <xdr:col>116</xdr:col>
      <xdr:colOff>62864</xdr:colOff>
      <xdr:row>42</xdr:row>
      <xdr:rowOff>37807</xdr:rowOff>
    </xdr:to>
    <xdr:cxnSp macro="">
      <xdr:nvCxnSpPr>
        <xdr:cNvPr id="533" name="直線コネクタ 532"/>
        <xdr:cNvCxnSpPr/>
      </xdr:nvCxnSpPr>
      <xdr:spPr>
        <a:xfrm flipV="1">
          <a:off x="22160864" y="5900882"/>
          <a:ext cx="0" cy="1337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41634</xdr:rowOff>
    </xdr:from>
    <xdr:ext cx="378565" cy="259045"/>
    <xdr:sp macro="" textlink="">
      <xdr:nvSpPr>
        <xdr:cNvPr id="534" name="【一般廃棄物処理施設】&#10;一人当たり有形固定資産（償却資産）額最小値テキスト"/>
        <xdr:cNvSpPr txBox="1"/>
      </xdr:nvSpPr>
      <xdr:spPr>
        <a:xfrm>
          <a:off x="22199600" y="7242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37807</xdr:rowOff>
    </xdr:from>
    <xdr:to>
      <xdr:col>116</xdr:col>
      <xdr:colOff>152400</xdr:colOff>
      <xdr:row>42</xdr:row>
      <xdr:rowOff>37807</xdr:rowOff>
    </xdr:to>
    <xdr:cxnSp macro="">
      <xdr:nvCxnSpPr>
        <xdr:cNvPr id="535" name="直線コネクタ 534"/>
        <xdr:cNvCxnSpPr/>
      </xdr:nvCxnSpPr>
      <xdr:spPr>
        <a:xfrm>
          <a:off x="22072600" y="7238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18259</xdr:rowOff>
    </xdr:from>
    <xdr:ext cx="599010" cy="259045"/>
    <xdr:sp macro="" textlink="">
      <xdr:nvSpPr>
        <xdr:cNvPr id="536" name="【一般廃棄物処理施設】&#10;一人当たり有形固定資産（償却資産）額最大値テキスト"/>
        <xdr:cNvSpPr txBox="1"/>
      </xdr:nvSpPr>
      <xdr:spPr>
        <a:xfrm>
          <a:off x="22199600" y="567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71582</xdr:rowOff>
    </xdr:from>
    <xdr:to>
      <xdr:col>116</xdr:col>
      <xdr:colOff>152400</xdr:colOff>
      <xdr:row>34</xdr:row>
      <xdr:rowOff>71582</xdr:rowOff>
    </xdr:to>
    <xdr:cxnSp macro="">
      <xdr:nvCxnSpPr>
        <xdr:cNvPr id="537" name="直線コネクタ 536"/>
        <xdr:cNvCxnSpPr/>
      </xdr:nvCxnSpPr>
      <xdr:spPr>
        <a:xfrm>
          <a:off x="22072600" y="5900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171208</xdr:rowOff>
    </xdr:from>
    <xdr:ext cx="534377" cy="259045"/>
    <xdr:sp macro="" textlink="">
      <xdr:nvSpPr>
        <xdr:cNvPr id="538" name="【一般廃棄物処理施設】&#10;一人当たり有形固定資産（償却資産）額平均値テキスト"/>
        <xdr:cNvSpPr txBox="1"/>
      </xdr:nvSpPr>
      <xdr:spPr>
        <a:xfrm>
          <a:off x="22199600" y="68577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148331</xdr:rowOff>
    </xdr:from>
    <xdr:to>
      <xdr:col>116</xdr:col>
      <xdr:colOff>114300</xdr:colOff>
      <xdr:row>41</xdr:row>
      <xdr:rowOff>78481</xdr:rowOff>
    </xdr:to>
    <xdr:sp macro="" textlink="">
      <xdr:nvSpPr>
        <xdr:cNvPr id="539" name="フローチャート: 判断 538"/>
        <xdr:cNvSpPr/>
      </xdr:nvSpPr>
      <xdr:spPr>
        <a:xfrm>
          <a:off x="22110700" y="7006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163202</xdr:rowOff>
    </xdr:from>
    <xdr:to>
      <xdr:col>112</xdr:col>
      <xdr:colOff>38100</xdr:colOff>
      <xdr:row>41</xdr:row>
      <xdr:rowOff>93352</xdr:rowOff>
    </xdr:to>
    <xdr:sp macro="" textlink="">
      <xdr:nvSpPr>
        <xdr:cNvPr id="540" name="フローチャート: 判断 539"/>
        <xdr:cNvSpPr/>
      </xdr:nvSpPr>
      <xdr:spPr>
        <a:xfrm>
          <a:off x="21272500" y="702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2664</xdr:rowOff>
    </xdr:from>
    <xdr:to>
      <xdr:col>107</xdr:col>
      <xdr:colOff>101600</xdr:colOff>
      <xdr:row>41</xdr:row>
      <xdr:rowOff>104264</xdr:rowOff>
    </xdr:to>
    <xdr:sp macro="" textlink="">
      <xdr:nvSpPr>
        <xdr:cNvPr id="541" name="フローチャート: 判断 540"/>
        <xdr:cNvSpPr/>
      </xdr:nvSpPr>
      <xdr:spPr>
        <a:xfrm>
          <a:off x="20383500" y="703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8062</xdr:rowOff>
    </xdr:from>
    <xdr:to>
      <xdr:col>102</xdr:col>
      <xdr:colOff>165100</xdr:colOff>
      <xdr:row>41</xdr:row>
      <xdr:rowOff>109662</xdr:rowOff>
    </xdr:to>
    <xdr:sp macro="" textlink="">
      <xdr:nvSpPr>
        <xdr:cNvPr id="542" name="フローチャート: 判断 541"/>
        <xdr:cNvSpPr/>
      </xdr:nvSpPr>
      <xdr:spPr>
        <a:xfrm>
          <a:off x="19494500" y="7037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43" name="テキスト ボックス 54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4" name="テキスト ボックス 54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5" name="テキスト ボックス 54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6" name="テキスト ボックス 54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7" name="テキスト ボックス 54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66213</xdr:rowOff>
    </xdr:from>
    <xdr:to>
      <xdr:col>116</xdr:col>
      <xdr:colOff>114300</xdr:colOff>
      <xdr:row>41</xdr:row>
      <xdr:rowOff>167813</xdr:rowOff>
    </xdr:to>
    <xdr:sp macro="" textlink="">
      <xdr:nvSpPr>
        <xdr:cNvPr id="548" name="楕円 547"/>
        <xdr:cNvSpPr/>
      </xdr:nvSpPr>
      <xdr:spPr>
        <a:xfrm>
          <a:off x="22110700" y="709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152590</xdr:rowOff>
    </xdr:from>
    <xdr:ext cx="534377" cy="259045"/>
    <xdr:sp macro="" textlink="">
      <xdr:nvSpPr>
        <xdr:cNvPr id="549" name="【一般廃棄物処理施設】&#10;一人当たり有形固定資産（償却資産）額該当値テキスト"/>
        <xdr:cNvSpPr txBox="1"/>
      </xdr:nvSpPr>
      <xdr:spPr>
        <a:xfrm>
          <a:off x="22199600" y="7010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66539</xdr:rowOff>
    </xdr:from>
    <xdr:to>
      <xdr:col>112</xdr:col>
      <xdr:colOff>38100</xdr:colOff>
      <xdr:row>41</xdr:row>
      <xdr:rowOff>168139</xdr:rowOff>
    </xdr:to>
    <xdr:sp macro="" textlink="">
      <xdr:nvSpPr>
        <xdr:cNvPr id="550" name="楕円 549"/>
        <xdr:cNvSpPr/>
      </xdr:nvSpPr>
      <xdr:spPr>
        <a:xfrm>
          <a:off x="21272500" y="7095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117013</xdr:rowOff>
    </xdr:from>
    <xdr:to>
      <xdr:col>116</xdr:col>
      <xdr:colOff>63500</xdr:colOff>
      <xdr:row>41</xdr:row>
      <xdr:rowOff>117339</xdr:rowOff>
    </xdr:to>
    <xdr:cxnSp macro="">
      <xdr:nvCxnSpPr>
        <xdr:cNvPr id="551" name="直線コネクタ 550"/>
        <xdr:cNvCxnSpPr/>
      </xdr:nvCxnSpPr>
      <xdr:spPr>
        <a:xfrm flipV="1">
          <a:off x="21323300" y="7146463"/>
          <a:ext cx="8382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64748</xdr:rowOff>
    </xdr:from>
    <xdr:to>
      <xdr:col>107</xdr:col>
      <xdr:colOff>101600</xdr:colOff>
      <xdr:row>41</xdr:row>
      <xdr:rowOff>166348</xdr:rowOff>
    </xdr:to>
    <xdr:sp macro="" textlink="">
      <xdr:nvSpPr>
        <xdr:cNvPr id="552" name="楕円 551"/>
        <xdr:cNvSpPr/>
      </xdr:nvSpPr>
      <xdr:spPr>
        <a:xfrm>
          <a:off x="20383500" y="7094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115548</xdr:rowOff>
    </xdr:from>
    <xdr:to>
      <xdr:col>111</xdr:col>
      <xdr:colOff>177800</xdr:colOff>
      <xdr:row>41</xdr:row>
      <xdr:rowOff>117339</xdr:rowOff>
    </xdr:to>
    <xdr:cxnSp macro="">
      <xdr:nvCxnSpPr>
        <xdr:cNvPr id="553" name="直線コネクタ 552"/>
        <xdr:cNvCxnSpPr/>
      </xdr:nvCxnSpPr>
      <xdr:spPr>
        <a:xfrm>
          <a:off x="20434300" y="7144998"/>
          <a:ext cx="889000" cy="1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109879</xdr:rowOff>
    </xdr:from>
    <xdr:ext cx="534377" cy="259045"/>
    <xdr:sp macro="" textlink="">
      <xdr:nvSpPr>
        <xdr:cNvPr id="554" name="n_1aveValue【一般廃棄物処理施設】&#10;一人当たり有形固定資産（償却資産）額"/>
        <xdr:cNvSpPr txBox="1"/>
      </xdr:nvSpPr>
      <xdr:spPr>
        <a:xfrm>
          <a:off x="21043411" y="6796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120791</xdr:rowOff>
    </xdr:from>
    <xdr:ext cx="534377" cy="259045"/>
    <xdr:sp macro="" textlink="">
      <xdr:nvSpPr>
        <xdr:cNvPr id="555" name="n_2aveValue【一般廃棄物処理施設】&#10;一人当たり有形固定資産（償却資産）額"/>
        <xdr:cNvSpPr txBox="1"/>
      </xdr:nvSpPr>
      <xdr:spPr>
        <a:xfrm>
          <a:off x="20167111" y="680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126189</xdr:rowOff>
    </xdr:from>
    <xdr:ext cx="534377" cy="259045"/>
    <xdr:sp macro="" textlink="">
      <xdr:nvSpPr>
        <xdr:cNvPr id="556" name="n_3aveValue【一般廃棄物処理施設】&#10;一人当たり有形固定資産（償却資産）額"/>
        <xdr:cNvSpPr txBox="1"/>
      </xdr:nvSpPr>
      <xdr:spPr>
        <a:xfrm>
          <a:off x="19278111" y="6812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159266</xdr:rowOff>
    </xdr:from>
    <xdr:ext cx="534377" cy="259045"/>
    <xdr:sp macro="" textlink="">
      <xdr:nvSpPr>
        <xdr:cNvPr id="557" name="n_1mainValue【一般廃棄物処理施設】&#10;一人当たり有形固定資産（償却資産）額"/>
        <xdr:cNvSpPr txBox="1"/>
      </xdr:nvSpPr>
      <xdr:spPr>
        <a:xfrm>
          <a:off x="21043411" y="7188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157475</xdr:rowOff>
    </xdr:from>
    <xdr:ext cx="534377" cy="259045"/>
    <xdr:sp macro="" textlink="">
      <xdr:nvSpPr>
        <xdr:cNvPr id="558" name="n_2mainValue【一般廃棄物処理施設】&#10;一人当たり有形固定資産（償却資産）額"/>
        <xdr:cNvSpPr txBox="1"/>
      </xdr:nvSpPr>
      <xdr:spPr>
        <a:xfrm>
          <a:off x="20167111" y="7186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9" name="正方形/長方形 55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60" name="正方形/長方形 55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61" name="正方形/長方形 56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2" name="正方形/長方形 56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3" name="正方形/長方形 56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4" name="正方形/長方形 56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5" name="正方形/長方形 56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6" name="正方形/長方形 56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7" name="テキスト ボックス 56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8" name="直線コネクタ 56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69" name="直線コネクタ 56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70" name="テキスト ボックス 569"/>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71" name="直線コネクタ 57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72" name="テキスト ボックス 57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73" name="直線コネクタ 57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74" name="テキスト ボックス 57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75" name="直線コネクタ 57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76" name="テキスト ボックス 57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77" name="直線コネクタ 57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78" name="テキスト ボックス 57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79" name="直線コネクタ 57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80" name="テキスト ボックス 579"/>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81" name="直線コネクタ 58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82" name="テキスト ボックス 58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8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97972</xdr:rowOff>
    </xdr:to>
    <xdr:cxnSp macro="">
      <xdr:nvCxnSpPr>
        <xdr:cNvPr id="584" name="直線コネクタ 583"/>
        <xdr:cNvCxnSpPr/>
      </xdr:nvCxnSpPr>
      <xdr:spPr>
        <a:xfrm flipV="1">
          <a:off x="16318864" y="9470572"/>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101799</xdr:rowOff>
    </xdr:from>
    <xdr:ext cx="340478" cy="259045"/>
    <xdr:sp macro="" textlink="">
      <xdr:nvSpPr>
        <xdr:cNvPr id="585" name="【保健センター・保健所】&#10;有形固定資産減価償却率最小値テキスト"/>
        <xdr:cNvSpPr txBox="1"/>
      </xdr:nvSpPr>
      <xdr:spPr>
        <a:xfrm>
          <a:off x="16357600" y="110745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97972</xdr:rowOff>
    </xdr:from>
    <xdr:to>
      <xdr:col>86</xdr:col>
      <xdr:colOff>25400</xdr:colOff>
      <xdr:row>64</xdr:row>
      <xdr:rowOff>97972</xdr:rowOff>
    </xdr:to>
    <xdr:cxnSp macro="">
      <xdr:nvCxnSpPr>
        <xdr:cNvPr id="586" name="直線コネクタ 585"/>
        <xdr:cNvCxnSpPr/>
      </xdr:nvCxnSpPr>
      <xdr:spPr>
        <a:xfrm>
          <a:off x="16230600" y="1107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87"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88" name="直線コネクタ 587"/>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102343</xdr:rowOff>
    </xdr:from>
    <xdr:ext cx="405111" cy="259045"/>
    <xdr:sp macro="" textlink="">
      <xdr:nvSpPr>
        <xdr:cNvPr id="589" name="【保健センター・保健所】&#10;有形固定資産減価償却率平均値テキスト"/>
        <xdr:cNvSpPr txBox="1"/>
      </xdr:nvSpPr>
      <xdr:spPr>
        <a:xfrm>
          <a:off x="16357600" y="102178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123916</xdr:rowOff>
    </xdr:from>
    <xdr:to>
      <xdr:col>85</xdr:col>
      <xdr:colOff>177800</xdr:colOff>
      <xdr:row>60</xdr:row>
      <xdr:rowOff>54066</xdr:rowOff>
    </xdr:to>
    <xdr:sp macro="" textlink="">
      <xdr:nvSpPr>
        <xdr:cNvPr id="590" name="フローチャート: 判断 589"/>
        <xdr:cNvSpPr/>
      </xdr:nvSpPr>
      <xdr:spPr>
        <a:xfrm>
          <a:off x="16268700" y="102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154940</xdr:rowOff>
    </xdr:from>
    <xdr:to>
      <xdr:col>81</xdr:col>
      <xdr:colOff>101600</xdr:colOff>
      <xdr:row>60</xdr:row>
      <xdr:rowOff>85090</xdr:rowOff>
    </xdr:to>
    <xdr:sp macro="" textlink="">
      <xdr:nvSpPr>
        <xdr:cNvPr id="591" name="フローチャート: 判断 590"/>
        <xdr:cNvSpPr/>
      </xdr:nvSpPr>
      <xdr:spPr>
        <a:xfrm>
          <a:off x="15430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1451</xdr:rowOff>
    </xdr:from>
    <xdr:to>
      <xdr:col>76</xdr:col>
      <xdr:colOff>165100</xdr:colOff>
      <xdr:row>60</xdr:row>
      <xdr:rowOff>103051</xdr:rowOff>
    </xdr:to>
    <xdr:sp macro="" textlink="">
      <xdr:nvSpPr>
        <xdr:cNvPr id="592" name="フローチャート: 判断 591"/>
        <xdr:cNvSpPr/>
      </xdr:nvSpPr>
      <xdr:spPr>
        <a:xfrm>
          <a:off x="145415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153307</xdr:rowOff>
    </xdr:from>
    <xdr:to>
      <xdr:col>72</xdr:col>
      <xdr:colOff>38100</xdr:colOff>
      <xdr:row>60</xdr:row>
      <xdr:rowOff>83457</xdr:rowOff>
    </xdr:to>
    <xdr:sp macro="" textlink="">
      <xdr:nvSpPr>
        <xdr:cNvPr id="593" name="フローチャート: 判断 592"/>
        <xdr:cNvSpPr/>
      </xdr:nvSpPr>
      <xdr:spPr>
        <a:xfrm>
          <a:off x="13652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94" name="テキスト ボックス 59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5" name="テキスト ボックス 59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6" name="テキスト ボックス 59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7" name="テキスト ボックス 59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8" name="テキスト ボックス 59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145143</xdr:rowOff>
    </xdr:from>
    <xdr:to>
      <xdr:col>85</xdr:col>
      <xdr:colOff>177800</xdr:colOff>
      <xdr:row>58</xdr:row>
      <xdr:rowOff>75293</xdr:rowOff>
    </xdr:to>
    <xdr:sp macro="" textlink="">
      <xdr:nvSpPr>
        <xdr:cNvPr id="599" name="楕円 598"/>
        <xdr:cNvSpPr/>
      </xdr:nvSpPr>
      <xdr:spPr>
        <a:xfrm>
          <a:off x="16268700" y="991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168020</xdr:rowOff>
    </xdr:from>
    <xdr:ext cx="405111" cy="259045"/>
    <xdr:sp macro="" textlink="">
      <xdr:nvSpPr>
        <xdr:cNvPr id="600" name="【保健センター・保健所】&#10;有形固定資産減価償却率該当値テキスト"/>
        <xdr:cNvSpPr txBox="1"/>
      </xdr:nvSpPr>
      <xdr:spPr>
        <a:xfrm>
          <a:off x="16357600" y="9769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7983</xdr:rowOff>
    </xdr:from>
    <xdr:to>
      <xdr:col>81</xdr:col>
      <xdr:colOff>101600</xdr:colOff>
      <xdr:row>58</xdr:row>
      <xdr:rowOff>109583</xdr:rowOff>
    </xdr:to>
    <xdr:sp macro="" textlink="">
      <xdr:nvSpPr>
        <xdr:cNvPr id="601" name="楕円 600"/>
        <xdr:cNvSpPr/>
      </xdr:nvSpPr>
      <xdr:spPr>
        <a:xfrm>
          <a:off x="15430500" y="995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24493</xdr:rowOff>
    </xdr:from>
    <xdr:to>
      <xdr:col>85</xdr:col>
      <xdr:colOff>127000</xdr:colOff>
      <xdr:row>58</xdr:row>
      <xdr:rowOff>58783</xdr:rowOff>
    </xdr:to>
    <xdr:cxnSp macro="">
      <xdr:nvCxnSpPr>
        <xdr:cNvPr id="602" name="直線コネクタ 601"/>
        <xdr:cNvCxnSpPr/>
      </xdr:nvCxnSpPr>
      <xdr:spPr>
        <a:xfrm flipV="1">
          <a:off x="15481300" y="9968593"/>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21046</xdr:rowOff>
    </xdr:from>
    <xdr:to>
      <xdr:col>76</xdr:col>
      <xdr:colOff>165100</xdr:colOff>
      <xdr:row>58</xdr:row>
      <xdr:rowOff>122646</xdr:rowOff>
    </xdr:to>
    <xdr:sp macro="" textlink="">
      <xdr:nvSpPr>
        <xdr:cNvPr id="603" name="楕円 602"/>
        <xdr:cNvSpPr/>
      </xdr:nvSpPr>
      <xdr:spPr>
        <a:xfrm>
          <a:off x="14541500" y="996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58783</xdr:rowOff>
    </xdr:from>
    <xdr:to>
      <xdr:col>81</xdr:col>
      <xdr:colOff>50800</xdr:colOff>
      <xdr:row>58</xdr:row>
      <xdr:rowOff>71846</xdr:rowOff>
    </xdr:to>
    <xdr:cxnSp macro="">
      <xdr:nvCxnSpPr>
        <xdr:cNvPr id="604" name="直線コネクタ 603"/>
        <xdr:cNvCxnSpPr/>
      </xdr:nvCxnSpPr>
      <xdr:spPr>
        <a:xfrm flipV="1">
          <a:off x="14592300" y="1000288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55335</xdr:rowOff>
    </xdr:from>
    <xdr:to>
      <xdr:col>72</xdr:col>
      <xdr:colOff>38100</xdr:colOff>
      <xdr:row>58</xdr:row>
      <xdr:rowOff>156935</xdr:rowOff>
    </xdr:to>
    <xdr:sp macro="" textlink="">
      <xdr:nvSpPr>
        <xdr:cNvPr id="605" name="楕円 604"/>
        <xdr:cNvSpPr/>
      </xdr:nvSpPr>
      <xdr:spPr>
        <a:xfrm>
          <a:off x="13652500" y="9999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71846</xdr:rowOff>
    </xdr:from>
    <xdr:to>
      <xdr:col>76</xdr:col>
      <xdr:colOff>114300</xdr:colOff>
      <xdr:row>58</xdr:row>
      <xdr:rowOff>106135</xdr:rowOff>
    </xdr:to>
    <xdr:cxnSp macro="">
      <xdr:nvCxnSpPr>
        <xdr:cNvPr id="606" name="直線コネクタ 605"/>
        <xdr:cNvCxnSpPr/>
      </xdr:nvCxnSpPr>
      <xdr:spPr>
        <a:xfrm flipV="1">
          <a:off x="13703300" y="10015946"/>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76217</xdr:rowOff>
    </xdr:from>
    <xdr:ext cx="405111" cy="259045"/>
    <xdr:sp macro="" textlink="">
      <xdr:nvSpPr>
        <xdr:cNvPr id="607" name="n_1aveValue【保健センター・保健所】&#10;有形固定資産減価償却率"/>
        <xdr:cNvSpPr txBox="1"/>
      </xdr:nvSpPr>
      <xdr:spPr>
        <a:xfrm>
          <a:off x="152660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94178</xdr:rowOff>
    </xdr:from>
    <xdr:ext cx="405111" cy="259045"/>
    <xdr:sp macro="" textlink="">
      <xdr:nvSpPr>
        <xdr:cNvPr id="608" name="n_2aveValue【保健センター・保健所】&#10;有形固定資産減価償却率"/>
        <xdr:cNvSpPr txBox="1"/>
      </xdr:nvSpPr>
      <xdr:spPr>
        <a:xfrm>
          <a:off x="14389744" y="1038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74584</xdr:rowOff>
    </xdr:from>
    <xdr:ext cx="405111" cy="259045"/>
    <xdr:sp macro="" textlink="">
      <xdr:nvSpPr>
        <xdr:cNvPr id="609" name="n_3aveValue【保健センター・保健所】&#10;有形固定資産減価償却率"/>
        <xdr:cNvSpPr txBox="1"/>
      </xdr:nvSpPr>
      <xdr:spPr>
        <a:xfrm>
          <a:off x="13500744" y="1036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126110</xdr:rowOff>
    </xdr:from>
    <xdr:ext cx="405111" cy="259045"/>
    <xdr:sp macro="" textlink="">
      <xdr:nvSpPr>
        <xdr:cNvPr id="610" name="n_1mainValue【保健センター・保健所】&#10;有形固定資産減価償却率"/>
        <xdr:cNvSpPr txBox="1"/>
      </xdr:nvSpPr>
      <xdr:spPr>
        <a:xfrm>
          <a:off x="15266044" y="9727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139173</xdr:rowOff>
    </xdr:from>
    <xdr:ext cx="405111" cy="259045"/>
    <xdr:sp macro="" textlink="">
      <xdr:nvSpPr>
        <xdr:cNvPr id="611" name="n_2mainValue【保健センター・保健所】&#10;有形固定資産減価償却率"/>
        <xdr:cNvSpPr txBox="1"/>
      </xdr:nvSpPr>
      <xdr:spPr>
        <a:xfrm>
          <a:off x="14389744" y="9740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2012</xdr:rowOff>
    </xdr:from>
    <xdr:ext cx="405111" cy="259045"/>
    <xdr:sp macro="" textlink="">
      <xdr:nvSpPr>
        <xdr:cNvPr id="612" name="n_3mainValue【保健センター・保健所】&#10;有形固定資産減価償却率"/>
        <xdr:cNvSpPr txBox="1"/>
      </xdr:nvSpPr>
      <xdr:spPr>
        <a:xfrm>
          <a:off x="13500744" y="9774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13" name="正方形/長方形 61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4" name="正方形/長方形 61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5" name="正方形/長方形 61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6" name="正方形/長方形 61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7" name="正方形/長方形 61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8" name="正方形/長方形 61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9" name="正方形/長方形 61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20" name="正方形/長方形 61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21" name="テキスト ボックス 62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22" name="直線コネクタ 62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23" name="直線コネクタ 622"/>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24" name="テキスト ボックス 623"/>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25" name="直線コネクタ 624"/>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26" name="テキスト ボックス 625"/>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27" name="直線コネクタ 626"/>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28" name="テキスト ボックス 627"/>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29" name="直線コネクタ 628"/>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30" name="テキスト ボックス 629"/>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31" name="直線コネクタ 630"/>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32" name="テキスト ボックス 631"/>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33" name="直線コネクタ 632"/>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34" name="テキスト ボックス 633"/>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35" name="直線コネクタ 63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36" name="テキスト ボックス 63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65315</xdr:rowOff>
    </xdr:from>
    <xdr:to>
      <xdr:col>116</xdr:col>
      <xdr:colOff>62864</xdr:colOff>
      <xdr:row>64</xdr:row>
      <xdr:rowOff>108857</xdr:rowOff>
    </xdr:to>
    <xdr:cxnSp macro="">
      <xdr:nvCxnSpPr>
        <xdr:cNvPr id="638" name="直線コネクタ 637"/>
        <xdr:cNvCxnSpPr/>
      </xdr:nvCxnSpPr>
      <xdr:spPr>
        <a:xfrm flipV="1">
          <a:off x="22160864" y="9666515"/>
          <a:ext cx="0" cy="1415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112684</xdr:rowOff>
    </xdr:from>
    <xdr:ext cx="469744" cy="259045"/>
    <xdr:sp macro="" textlink="">
      <xdr:nvSpPr>
        <xdr:cNvPr id="639" name="【保健センター・保健所】&#10;一人当たり面積最小値テキスト"/>
        <xdr:cNvSpPr txBox="1"/>
      </xdr:nvSpPr>
      <xdr:spPr>
        <a:xfrm>
          <a:off x="22199600" y="110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108857</xdr:rowOff>
    </xdr:from>
    <xdr:to>
      <xdr:col>116</xdr:col>
      <xdr:colOff>152400</xdr:colOff>
      <xdr:row>64</xdr:row>
      <xdr:rowOff>108857</xdr:rowOff>
    </xdr:to>
    <xdr:cxnSp macro="">
      <xdr:nvCxnSpPr>
        <xdr:cNvPr id="640" name="直線コネクタ 639"/>
        <xdr:cNvCxnSpPr/>
      </xdr:nvCxnSpPr>
      <xdr:spPr>
        <a:xfrm>
          <a:off x="22072600" y="110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11992</xdr:rowOff>
    </xdr:from>
    <xdr:ext cx="469744" cy="259045"/>
    <xdr:sp macro="" textlink="">
      <xdr:nvSpPr>
        <xdr:cNvPr id="641" name="【保健センター・保健所】&#10;一人当たり面積最大値テキスト"/>
        <xdr:cNvSpPr txBox="1"/>
      </xdr:nvSpPr>
      <xdr:spPr>
        <a:xfrm>
          <a:off x="22199600" y="944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65315</xdr:rowOff>
    </xdr:from>
    <xdr:to>
      <xdr:col>116</xdr:col>
      <xdr:colOff>152400</xdr:colOff>
      <xdr:row>56</xdr:row>
      <xdr:rowOff>65315</xdr:rowOff>
    </xdr:to>
    <xdr:cxnSp macro="">
      <xdr:nvCxnSpPr>
        <xdr:cNvPr id="642" name="直線コネクタ 641"/>
        <xdr:cNvCxnSpPr/>
      </xdr:nvCxnSpPr>
      <xdr:spPr>
        <a:xfrm>
          <a:off x="22072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159855</xdr:rowOff>
    </xdr:from>
    <xdr:ext cx="469744" cy="259045"/>
    <xdr:sp macro="" textlink="">
      <xdr:nvSpPr>
        <xdr:cNvPr id="643" name="【保健センター・保健所】&#10;一人当たり面積平均値テキスト"/>
        <xdr:cNvSpPr txBox="1"/>
      </xdr:nvSpPr>
      <xdr:spPr>
        <a:xfrm>
          <a:off x="22199600" y="104468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136978</xdr:rowOff>
    </xdr:from>
    <xdr:to>
      <xdr:col>116</xdr:col>
      <xdr:colOff>114300</xdr:colOff>
      <xdr:row>62</xdr:row>
      <xdr:rowOff>67128</xdr:rowOff>
    </xdr:to>
    <xdr:sp macro="" textlink="">
      <xdr:nvSpPr>
        <xdr:cNvPr id="644" name="フローチャート: 判断 643"/>
        <xdr:cNvSpPr/>
      </xdr:nvSpPr>
      <xdr:spPr>
        <a:xfrm>
          <a:off x="221107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147865</xdr:rowOff>
    </xdr:from>
    <xdr:to>
      <xdr:col>112</xdr:col>
      <xdr:colOff>38100</xdr:colOff>
      <xdr:row>62</xdr:row>
      <xdr:rowOff>78015</xdr:rowOff>
    </xdr:to>
    <xdr:sp macro="" textlink="">
      <xdr:nvSpPr>
        <xdr:cNvPr id="645" name="フローチャート: 判断 644"/>
        <xdr:cNvSpPr/>
      </xdr:nvSpPr>
      <xdr:spPr>
        <a:xfrm>
          <a:off x="212725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158750</xdr:rowOff>
    </xdr:from>
    <xdr:to>
      <xdr:col>107</xdr:col>
      <xdr:colOff>101600</xdr:colOff>
      <xdr:row>62</xdr:row>
      <xdr:rowOff>88900</xdr:rowOff>
    </xdr:to>
    <xdr:sp macro="" textlink="">
      <xdr:nvSpPr>
        <xdr:cNvPr id="646" name="フローチャート: 判断 645"/>
        <xdr:cNvSpPr/>
      </xdr:nvSpPr>
      <xdr:spPr>
        <a:xfrm>
          <a:off x="20383500" y="1061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147865</xdr:rowOff>
    </xdr:from>
    <xdr:to>
      <xdr:col>102</xdr:col>
      <xdr:colOff>165100</xdr:colOff>
      <xdr:row>62</xdr:row>
      <xdr:rowOff>78015</xdr:rowOff>
    </xdr:to>
    <xdr:sp macro="" textlink="">
      <xdr:nvSpPr>
        <xdr:cNvPr id="647" name="フローチャート: 判断 646"/>
        <xdr:cNvSpPr/>
      </xdr:nvSpPr>
      <xdr:spPr>
        <a:xfrm>
          <a:off x="194945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8" name="テキスト ボックス 64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9" name="テキスト ボックス 64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50" name="テキスト ボックス 64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51" name="テキスト ボックス 65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52" name="テキスト ボックス 65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55335</xdr:rowOff>
    </xdr:from>
    <xdr:to>
      <xdr:col>116</xdr:col>
      <xdr:colOff>114300</xdr:colOff>
      <xdr:row>63</xdr:row>
      <xdr:rowOff>156935</xdr:rowOff>
    </xdr:to>
    <xdr:sp macro="" textlink="">
      <xdr:nvSpPr>
        <xdr:cNvPr id="653" name="楕円 652"/>
        <xdr:cNvSpPr/>
      </xdr:nvSpPr>
      <xdr:spPr>
        <a:xfrm>
          <a:off x="22110700" y="1085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33762</xdr:rowOff>
    </xdr:from>
    <xdr:ext cx="469744" cy="259045"/>
    <xdr:sp macro="" textlink="">
      <xdr:nvSpPr>
        <xdr:cNvPr id="654" name="【保健センター・保健所】&#10;一人当たり面積該当値テキスト"/>
        <xdr:cNvSpPr txBox="1"/>
      </xdr:nvSpPr>
      <xdr:spPr>
        <a:xfrm>
          <a:off x="22199600" y="10835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55335</xdr:rowOff>
    </xdr:from>
    <xdr:to>
      <xdr:col>112</xdr:col>
      <xdr:colOff>38100</xdr:colOff>
      <xdr:row>63</xdr:row>
      <xdr:rowOff>156935</xdr:rowOff>
    </xdr:to>
    <xdr:sp macro="" textlink="">
      <xdr:nvSpPr>
        <xdr:cNvPr id="655" name="楕円 654"/>
        <xdr:cNvSpPr/>
      </xdr:nvSpPr>
      <xdr:spPr>
        <a:xfrm>
          <a:off x="21272500" y="1085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106135</xdr:rowOff>
    </xdr:from>
    <xdr:to>
      <xdr:col>116</xdr:col>
      <xdr:colOff>63500</xdr:colOff>
      <xdr:row>63</xdr:row>
      <xdr:rowOff>106135</xdr:rowOff>
    </xdr:to>
    <xdr:cxnSp macro="">
      <xdr:nvCxnSpPr>
        <xdr:cNvPr id="656" name="直線コネクタ 655"/>
        <xdr:cNvCxnSpPr/>
      </xdr:nvCxnSpPr>
      <xdr:spPr>
        <a:xfrm>
          <a:off x="21323300" y="109074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55335</xdr:rowOff>
    </xdr:from>
    <xdr:to>
      <xdr:col>107</xdr:col>
      <xdr:colOff>101600</xdr:colOff>
      <xdr:row>63</xdr:row>
      <xdr:rowOff>156935</xdr:rowOff>
    </xdr:to>
    <xdr:sp macro="" textlink="">
      <xdr:nvSpPr>
        <xdr:cNvPr id="657" name="楕円 656"/>
        <xdr:cNvSpPr/>
      </xdr:nvSpPr>
      <xdr:spPr>
        <a:xfrm>
          <a:off x="20383500" y="1085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106135</xdr:rowOff>
    </xdr:from>
    <xdr:to>
      <xdr:col>111</xdr:col>
      <xdr:colOff>177800</xdr:colOff>
      <xdr:row>63</xdr:row>
      <xdr:rowOff>106135</xdr:rowOff>
    </xdr:to>
    <xdr:cxnSp macro="">
      <xdr:nvCxnSpPr>
        <xdr:cNvPr id="658" name="直線コネクタ 657"/>
        <xdr:cNvCxnSpPr/>
      </xdr:nvCxnSpPr>
      <xdr:spPr>
        <a:xfrm>
          <a:off x="20434300" y="10907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55335</xdr:rowOff>
    </xdr:from>
    <xdr:to>
      <xdr:col>102</xdr:col>
      <xdr:colOff>165100</xdr:colOff>
      <xdr:row>63</xdr:row>
      <xdr:rowOff>156935</xdr:rowOff>
    </xdr:to>
    <xdr:sp macro="" textlink="">
      <xdr:nvSpPr>
        <xdr:cNvPr id="659" name="楕円 658"/>
        <xdr:cNvSpPr/>
      </xdr:nvSpPr>
      <xdr:spPr>
        <a:xfrm>
          <a:off x="19494500" y="1085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106135</xdr:rowOff>
    </xdr:from>
    <xdr:to>
      <xdr:col>107</xdr:col>
      <xdr:colOff>50800</xdr:colOff>
      <xdr:row>63</xdr:row>
      <xdr:rowOff>106135</xdr:rowOff>
    </xdr:to>
    <xdr:cxnSp macro="">
      <xdr:nvCxnSpPr>
        <xdr:cNvPr id="660" name="直線コネクタ 659"/>
        <xdr:cNvCxnSpPr/>
      </xdr:nvCxnSpPr>
      <xdr:spPr>
        <a:xfrm>
          <a:off x="19545300" y="10907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94542</xdr:rowOff>
    </xdr:from>
    <xdr:ext cx="469744" cy="259045"/>
    <xdr:sp macro="" textlink="">
      <xdr:nvSpPr>
        <xdr:cNvPr id="661" name="n_1aveValue【保健センター・保健所】&#10;一人当たり面積"/>
        <xdr:cNvSpPr txBox="1"/>
      </xdr:nvSpPr>
      <xdr:spPr>
        <a:xfrm>
          <a:off x="21075727" y="10381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105427</xdr:rowOff>
    </xdr:from>
    <xdr:ext cx="469744" cy="259045"/>
    <xdr:sp macro="" textlink="">
      <xdr:nvSpPr>
        <xdr:cNvPr id="662" name="n_2aveValue【保健センター・保健所】&#10;一人当たり面積"/>
        <xdr:cNvSpPr txBox="1"/>
      </xdr:nvSpPr>
      <xdr:spPr>
        <a:xfrm>
          <a:off x="20199427" y="1039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94542</xdr:rowOff>
    </xdr:from>
    <xdr:ext cx="469744" cy="259045"/>
    <xdr:sp macro="" textlink="">
      <xdr:nvSpPr>
        <xdr:cNvPr id="663" name="n_3aveValue【保健センター・保健所】&#10;一人当たり面積"/>
        <xdr:cNvSpPr txBox="1"/>
      </xdr:nvSpPr>
      <xdr:spPr>
        <a:xfrm>
          <a:off x="19310427" y="10381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148062</xdr:rowOff>
    </xdr:from>
    <xdr:ext cx="469744" cy="259045"/>
    <xdr:sp macro="" textlink="">
      <xdr:nvSpPr>
        <xdr:cNvPr id="664" name="n_1mainValue【保健センター・保健所】&#10;一人当たり面積"/>
        <xdr:cNvSpPr txBox="1"/>
      </xdr:nvSpPr>
      <xdr:spPr>
        <a:xfrm>
          <a:off x="21075727" y="10949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148062</xdr:rowOff>
    </xdr:from>
    <xdr:ext cx="469744" cy="259045"/>
    <xdr:sp macro="" textlink="">
      <xdr:nvSpPr>
        <xdr:cNvPr id="665" name="n_2mainValue【保健センター・保健所】&#10;一人当たり面積"/>
        <xdr:cNvSpPr txBox="1"/>
      </xdr:nvSpPr>
      <xdr:spPr>
        <a:xfrm>
          <a:off x="20199427" y="10949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148062</xdr:rowOff>
    </xdr:from>
    <xdr:ext cx="469744" cy="259045"/>
    <xdr:sp macro="" textlink="">
      <xdr:nvSpPr>
        <xdr:cNvPr id="666" name="n_3mainValue【保健センター・保健所】&#10;一人当たり面積"/>
        <xdr:cNvSpPr txBox="1"/>
      </xdr:nvSpPr>
      <xdr:spPr>
        <a:xfrm>
          <a:off x="19310427" y="10949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7" name="正方形/長方形 66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8" name="正方形/長方形 66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9" name="正方形/長方形 66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70" name="正方形/長方形 66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71" name="正方形/長方形 67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72" name="正方形/長方形 67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73" name="正方形/長方形 67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74" name="正方形/長方形 67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75" name="テキスト ボックス 67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76" name="直線コネクタ 67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77" name="直線コネクタ 67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78" name="テキスト ボックス 677"/>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79" name="直線コネクタ 67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80" name="テキスト ボックス 67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81" name="直線コネクタ 68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82" name="テキスト ボックス 68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83" name="直線コネクタ 68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84" name="テキスト ボックス 68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85" name="直線コネクタ 68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86" name="テキスト ボックス 68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87" name="直線コネクタ 68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88" name="テキスト ボックス 687"/>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9" name="直線コネクタ 68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90" name="テキスト ボックス 68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9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127907</xdr:rowOff>
    </xdr:from>
    <xdr:to>
      <xdr:col>85</xdr:col>
      <xdr:colOff>126364</xdr:colOff>
      <xdr:row>85</xdr:row>
      <xdr:rowOff>139337</xdr:rowOff>
    </xdr:to>
    <xdr:cxnSp macro="">
      <xdr:nvCxnSpPr>
        <xdr:cNvPr id="692" name="直線コネクタ 691"/>
        <xdr:cNvCxnSpPr/>
      </xdr:nvCxnSpPr>
      <xdr:spPr>
        <a:xfrm flipV="1">
          <a:off x="16318864" y="13329557"/>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143164</xdr:rowOff>
    </xdr:from>
    <xdr:ext cx="405111" cy="259045"/>
    <xdr:sp macro="" textlink="">
      <xdr:nvSpPr>
        <xdr:cNvPr id="693" name="【消防施設】&#10;有形固定資産減価償却率最小値テキスト"/>
        <xdr:cNvSpPr txBox="1"/>
      </xdr:nvSpPr>
      <xdr:spPr>
        <a:xfrm>
          <a:off x="16357600" y="14716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139337</xdr:rowOff>
    </xdr:from>
    <xdr:to>
      <xdr:col>86</xdr:col>
      <xdr:colOff>25400</xdr:colOff>
      <xdr:row>85</xdr:row>
      <xdr:rowOff>139337</xdr:rowOff>
    </xdr:to>
    <xdr:cxnSp macro="">
      <xdr:nvCxnSpPr>
        <xdr:cNvPr id="694" name="直線コネクタ 693"/>
        <xdr:cNvCxnSpPr/>
      </xdr:nvCxnSpPr>
      <xdr:spPr>
        <a:xfrm>
          <a:off x="16230600" y="14712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74584</xdr:rowOff>
    </xdr:from>
    <xdr:ext cx="405111" cy="259045"/>
    <xdr:sp macro="" textlink="">
      <xdr:nvSpPr>
        <xdr:cNvPr id="695" name="【消防施設】&#10;有形固定資産減価償却率最大値テキスト"/>
        <xdr:cNvSpPr txBox="1"/>
      </xdr:nvSpPr>
      <xdr:spPr>
        <a:xfrm>
          <a:off x="16357600" y="13104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127907</xdr:rowOff>
    </xdr:from>
    <xdr:to>
      <xdr:col>86</xdr:col>
      <xdr:colOff>25400</xdr:colOff>
      <xdr:row>77</xdr:row>
      <xdr:rowOff>127907</xdr:rowOff>
    </xdr:to>
    <xdr:cxnSp macro="">
      <xdr:nvCxnSpPr>
        <xdr:cNvPr id="696" name="直線コネクタ 695"/>
        <xdr:cNvCxnSpPr/>
      </xdr:nvCxnSpPr>
      <xdr:spPr>
        <a:xfrm>
          <a:off x="16230600" y="133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16708</xdr:rowOff>
    </xdr:from>
    <xdr:ext cx="405111" cy="259045"/>
    <xdr:sp macro="" textlink="">
      <xdr:nvSpPr>
        <xdr:cNvPr id="697" name="【消防施設】&#10;有形固定資産減価償却率平均値テキスト"/>
        <xdr:cNvSpPr txBox="1"/>
      </xdr:nvSpPr>
      <xdr:spPr>
        <a:xfrm>
          <a:off x="16357600" y="137327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165281</xdr:rowOff>
    </xdr:from>
    <xdr:to>
      <xdr:col>85</xdr:col>
      <xdr:colOff>177800</xdr:colOff>
      <xdr:row>81</xdr:row>
      <xdr:rowOff>95431</xdr:rowOff>
    </xdr:to>
    <xdr:sp macro="" textlink="">
      <xdr:nvSpPr>
        <xdr:cNvPr id="698" name="フローチャート: 判断 697"/>
        <xdr:cNvSpPr/>
      </xdr:nvSpPr>
      <xdr:spPr>
        <a:xfrm>
          <a:off x="16268700" y="1388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13426</xdr:rowOff>
    </xdr:from>
    <xdr:to>
      <xdr:col>81</xdr:col>
      <xdr:colOff>101600</xdr:colOff>
      <xdr:row>81</xdr:row>
      <xdr:rowOff>115026</xdr:rowOff>
    </xdr:to>
    <xdr:sp macro="" textlink="">
      <xdr:nvSpPr>
        <xdr:cNvPr id="699" name="フローチャート: 判断 698"/>
        <xdr:cNvSpPr/>
      </xdr:nvSpPr>
      <xdr:spPr>
        <a:xfrm>
          <a:off x="15430500" y="1390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134257</xdr:rowOff>
    </xdr:from>
    <xdr:to>
      <xdr:col>76</xdr:col>
      <xdr:colOff>165100</xdr:colOff>
      <xdr:row>82</xdr:row>
      <xdr:rowOff>64407</xdr:rowOff>
    </xdr:to>
    <xdr:sp macro="" textlink="">
      <xdr:nvSpPr>
        <xdr:cNvPr id="700" name="フローチャート: 判断 699"/>
        <xdr:cNvSpPr/>
      </xdr:nvSpPr>
      <xdr:spPr>
        <a:xfrm>
          <a:off x="14541500" y="1402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83638</xdr:rowOff>
    </xdr:from>
    <xdr:to>
      <xdr:col>72</xdr:col>
      <xdr:colOff>38100</xdr:colOff>
      <xdr:row>82</xdr:row>
      <xdr:rowOff>13788</xdr:rowOff>
    </xdr:to>
    <xdr:sp macro="" textlink="">
      <xdr:nvSpPr>
        <xdr:cNvPr id="701" name="フローチャート: 判断 700"/>
        <xdr:cNvSpPr/>
      </xdr:nvSpPr>
      <xdr:spPr>
        <a:xfrm>
          <a:off x="13652500" y="139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02" name="テキスト ボックス 70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03" name="テキスト ボックス 70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04" name="テキスト ボックス 70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05" name="テキスト ボックス 70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06" name="テキスト ボックス 70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75474</xdr:rowOff>
    </xdr:from>
    <xdr:to>
      <xdr:col>85</xdr:col>
      <xdr:colOff>177800</xdr:colOff>
      <xdr:row>82</xdr:row>
      <xdr:rowOff>5624</xdr:rowOff>
    </xdr:to>
    <xdr:sp macro="" textlink="">
      <xdr:nvSpPr>
        <xdr:cNvPr id="707" name="楕円 706"/>
        <xdr:cNvSpPr/>
      </xdr:nvSpPr>
      <xdr:spPr>
        <a:xfrm>
          <a:off x="16268700" y="1396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53901</xdr:rowOff>
    </xdr:from>
    <xdr:ext cx="405111" cy="259045"/>
    <xdr:sp macro="" textlink="">
      <xdr:nvSpPr>
        <xdr:cNvPr id="708" name="【消防施設】&#10;有形固定資産減価償却率該当値テキスト"/>
        <xdr:cNvSpPr txBox="1"/>
      </xdr:nvSpPr>
      <xdr:spPr>
        <a:xfrm>
          <a:off x="16357600" y="13941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96701</xdr:rowOff>
    </xdr:from>
    <xdr:to>
      <xdr:col>81</xdr:col>
      <xdr:colOff>101600</xdr:colOff>
      <xdr:row>82</xdr:row>
      <xdr:rowOff>26851</xdr:rowOff>
    </xdr:to>
    <xdr:sp macro="" textlink="">
      <xdr:nvSpPr>
        <xdr:cNvPr id="709" name="楕円 708"/>
        <xdr:cNvSpPr/>
      </xdr:nvSpPr>
      <xdr:spPr>
        <a:xfrm>
          <a:off x="15430500" y="1398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126274</xdr:rowOff>
    </xdr:from>
    <xdr:to>
      <xdr:col>85</xdr:col>
      <xdr:colOff>127000</xdr:colOff>
      <xdr:row>81</xdr:row>
      <xdr:rowOff>147501</xdr:rowOff>
    </xdr:to>
    <xdr:cxnSp macro="">
      <xdr:nvCxnSpPr>
        <xdr:cNvPr id="710" name="直線コネクタ 709"/>
        <xdr:cNvCxnSpPr/>
      </xdr:nvCxnSpPr>
      <xdr:spPr>
        <a:xfrm flipV="1">
          <a:off x="15481300" y="14013724"/>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126093</xdr:rowOff>
    </xdr:from>
    <xdr:to>
      <xdr:col>76</xdr:col>
      <xdr:colOff>165100</xdr:colOff>
      <xdr:row>82</xdr:row>
      <xdr:rowOff>56243</xdr:rowOff>
    </xdr:to>
    <xdr:sp macro="" textlink="">
      <xdr:nvSpPr>
        <xdr:cNvPr id="711" name="楕円 710"/>
        <xdr:cNvSpPr/>
      </xdr:nvSpPr>
      <xdr:spPr>
        <a:xfrm>
          <a:off x="14541500" y="1401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147501</xdr:rowOff>
    </xdr:from>
    <xdr:to>
      <xdr:col>81</xdr:col>
      <xdr:colOff>50800</xdr:colOff>
      <xdr:row>82</xdr:row>
      <xdr:rowOff>5443</xdr:rowOff>
    </xdr:to>
    <xdr:cxnSp macro="">
      <xdr:nvCxnSpPr>
        <xdr:cNvPr id="712" name="直線コネクタ 711"/>
        <xdr:cNvCxnSpPr/>
      </xdr:nvCxnSpPr>
      <xdr:spPr>
        <a:xfrm flipV="1">
          <a:off x="14592300" y="14034951"/>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170180</xdr:rowOff>
    </xdr:from>
    <xdr:to>
      <xdr:col>72</xdr:col>
      <xdr:colOff>38100</xdr:colOff>
      <xdr:row>82</xdr:row>
      <xdr:rowOff>100330</xdr:rowOff>
    </xdr:to>
    <xdr:sp macro="" textlink="">
      <xdr:nvSpPr>
        <xdr:cNvPr id="713" name="楕円 712"/>
        <xdr:cNvSpPr/>
      </xdr:nvSpPr>
      <xdr:spPr>
        <a:xfrm>
          <a:off x="13652500" y="1405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5443</xdr:rowOff>
    </xdr:from>
    <xdr:to>
      <xdr:col>76</xdr:col>
      <xdr:colOff>114300</xdr:colOff>
      <xdr:row>82</xdr:row>
      <xdr:rowOff>49530</xdr:rowOff>
    </xdr:to>
    <xdr:cxnSp macro="">
      <xdr:nvCxnSpPr>
        <xdr:cNvPr id="714" name="直線コネクタ 713"/>
        <xdr:cNvCxnSpPr/>
      </xdr:nvCxnSpPr>
      <xdr:spPr>
        <a:xfrm flipV="1">
          <a:off x="13703300" y="14064343"/>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131553</xdr:rowOff>
    </xdr:from>
    <xdr:ext cx="405111" cy="259045"/>
    <xdr:sp macro="" textlink="">
      <xdr:nvSpPr>
        <xdr:cNvPr id="715" name="n_1aveValue【消防施設】&#10;有形固定資産減価償却率"/>
        <xdr:cNvSpPr txBox="1"/>
      </xdr:nvSpPr>
      <xdr:spPr>
        <a:xfrm>
          <a:off x="15266044" y="13676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55534</xdr:rowOff>
    </xdr:from>
    <xdr:ext cx="405111" cy="259045"/>
    <xdr:sp macro="" textlink="">
      <xdr:nvSpPr>
        <xdr:cNvPr id="716" name="n_2aveValue【消防施設】&#10;有形固定資産減価償却率"/>
        <xdr:cNvSpPr txBox="1"/>
      </xdr:nvSpPr>
      <xdr:spPr>
        <a:xfrm>
          <a:off x="14389744" y="14114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30315</xdr:rowOff>
    </xdr:from>
    <xdr:ext cx="405111" cy="259045"/>
    <xdr:sp macro="" textlink="">
      <xdr:nvSpPr>
        <xdr:cNvPr id="717" name="n_3aveValue【消防施設】&#10;有形固定資産減価償却率"/>
        <xdr:cNvSpPr txBox="1"/>
      </xdr:nvSpPr>
      <xdr:spPr>
        <a:xfrm>
          <a:off x="13500744" y="1374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17978</xdr:rowOff>
    </xdr:from>
    <xdr:ext cx="405111" cy="259045"/>
    <xdr:sp macro="" textlink="">
      <xdr:nvSpPr>
        <xdr:cNvPr id="718" name="n_1mainValue【消防施設】&#10;有形固定資産減価償却率"/>
        <xdr:cNvSpPr txBox="1"/>
      </xdr:nvSpPr>
      <xdr:spPr>
        <a:xfrm>
          <a:off x="15266044" y="14076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72770</xdr:rowOff>
    </xdr:from>
    <xdr:ext cx="405111" cy="259045"/>
    <xdr:sp macro="" textlink="">
      <xdr:nvSpPr>
        <xdr:cNvPr id="719" name="n_2mainValue【消防施設】&#10;有形固定資産減価償却率"/>
        <xdr:cNvSpPr txBox="1"/>
      </xdr:nvSpPr>
      <xdr:spPr>
        <a:xfrm>
          <a:off x="14389744" y="1378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91457</xdr:rowOff>
    </xdr:from>
    <xdr:ext cx="405111" cy="259045"/>
    <xdr:sp macro="" textlink="">
      <xdr:nvSpPr>
        <xdr:cNvPr id="720" name="n_3mainValue【消防施設】&#10;有形固定資産減価償却率"/>
        <xdr:cNvSpPr txBox="1"/>
      </xdr:nvSpPr>
      <xdr:spPr>
        <a:xfrm>
          <a:off x="13500744" y="1415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21" name="正方形/長方形 72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22" name="正方形/長方形 72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23" name="正方形/長方形 72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24" name="正方形/長方形 72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25" name="正方形/長方形 72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26" name="正方形/長方形 72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27" name="正方形/長方形 72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28" name="正方形/長方形 72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9" name="テキスト ボックス 72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30" name="直線コネクタ 72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31" name="直線コネクタ 730"/>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32" name="テキスト ボックス 731"/>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33" name="直線コネクタ 732"/>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34" name="テキスト ボックス 733"/>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35" name="直線コネクタ 734"/>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36" name="テキスト ボックス 735"/>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37" name="直線コネクタ 736"/>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38" name="テキスト ボックス 737"/>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9" name="直線コネクタ 73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40" name="テキスト ボックス 73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4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76963</xdr:rowOff>
    </xdr:from>
    <xdr:to>
      <xdr:col>116</xdr:col>
      <xdr:colOff>62864</xdr:colOff>
      <xdr:row>86</xdr:row>
      <xdr:rowOff>19813</xdr:rowOff>
    </xdr:to>
    <xdr:cxnSp macro="">
      <xdr:nvCxnSpPr>
        <xdr:cNvPr id="742" name="直線コネクタ 741"/>
        <xdr:cNvCxnSpPr/>
      </xdr:nvCxnSpPr>
      <xdr:spPr>
        <a:xfrm flipV="1">
          <a:off x="22160864" y="13278613"/>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23640</xdr:rowOff>
    </xdr:from>
    <xdr:ext cx="469744" cy="259045"/>
    <xdr:sp macro="" textlink="">
      <xdr:nvSpPr>
        <xdr:cNvPr id="743" name="【消防施設】&#10;一人当たり面積最小値テキスト"/>
        <xdr:cNvSpPr txBox="1"/>
      </xdr:nvSpPr>
      <xdr:spPr>
        <a:xfrm>
          <a:off x="22199600" y="1476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19813</xdr:rowOff>
    </xdr:from>
    <xdr:to>
      <xdr:col>116</xdr:col>
      <xdr:colOff>152400</xdr:colOff>
      <xdr:row>86</xdr:row>
      <xdr:rowOff>19813</xdr:rowOff>
    </xdr:to>
    <xdr:cxnSp macro="">
      <xdr:nvCxnSpPr>
        <xdr:cNvPr id="744" name="直線コネクタ 743"/>
        <xdr:cNvCxnSpPr/>
      </xdr:nvCxnSpPr>
      <xdr:spPr>
        <a:xfrm>
          <a:off x="22072600" y="1476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23640</xdr:rowOff>
    </xdr:from>
    <xdr:ext cx="469744" cy="259045"/>
    <xdr:sp macro="" textlink="">
      <xdr:nvSpPr>
        <xdr:cNvPr id="745" name="【消防施設】&#10;一人当たり面積最大値テキスト"/>
        <xdr:cNvSpPr txBox="1"/>
      </xdr:nvSpPr>
      <xdr:spPr>
        <a:xfrm>
          <a:off x="22199600" y="13053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76963</xdr:rowOff>
    </xdr:from>
    <xdr:to>
      <xdr:col>116</xdr:col>
      <xdr:colOff>152400</xdr:colOff>
      <xdr:row>77</xdr:row>
      <xdr:rowOff>76963</xdr:rowOff>
    </xdr:to>
    <xdr:cxnSp macro="">
      <xdr:nvCxnSpPr>
        <xdr:cNvPr id="746" name="直線コネクタ 745"/>
        <xdr:cNvCxnSpPr/>
      </xdr:nvCxnSpPr>
      <xdr:spPr>
        <a:xfrm>
          <a:off x="22072600" y="1327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103903</xdr:rowOff>
    </xdr:from>
    <xdr:ext cx="469744" cy="259045"/>
    <xdr:sp macro="" textlink="">
      <xdr:nvSpPr>
        <xdr:cNvPr id="747" name="【消防施設】&#10;一人当たり面積平均値テキスト"/>
        <xdr:cNvSpPr txBox="1"/>
      </xdr:nvSpPr>
      <xdr:spPr>
        <a:xfrm>
          <a:off x="22199600" y="141628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81026</xdr:rowOff>
    </xdr:from>
    <xdr:to>
      <xdr:col>116</xdr:col>
      <xdr:colOff>114300</xdr:colOff>
      <xdr:row>84</xdr:row>
      <xdr:rowOff>11176</xdr:rowOff>
    </xdr:to>
    <xdr:sp macro="" textlink="">
      <xdr:nvSpPr>
        <xdr:cNvPr id="748" name="フローチャート: 判断 747"/>
        <xdr:cNvSpPr/>
      </xdr:nvSpPr>
      <xdr:spPr>
        <a:xfrm>
          <a:off x="22110700" y="1431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90170</xdr:rowOff>
    </xdr:from>
    <xdr:to>
      <xdr:col>112</xdr:col>
      <xdr:colOff>38100</xdr:colOff>
      <xdr:row>84</xdr:row>
      <xdr:rowOff>20320</xdr:rowOff>
    </xdr:to>
    <xdr:sp macro="" textlink="">
      <xdr:nvSpPr>
        <xdr:cNvPr id="749" name="フローチャート: 判断 748"/>
        <xdr:cNvSpPr/>
      </xdr:nvSpPr>
      <xdr:spPr>
        <a:xfrm>
          <a:off x="21272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108458</xdr:rowOff>
    </xdr:from>
    <xdr:to>
      <xdr:col>107</xdr:col>
      <xdr:colOff>101600</xdr:colOff>
      <xdr:row>84</xdr:row>
      <xdr:rowOff>38608</xdr:rowOff>
    </xdr:to>
    <xdr:sp macro="" textlink="">
      <xdr:nvSpPr>
        <xdr:cNvPr id="750" name="フローチャート: 判断 749"/>
        <xdr:cNvSpPr/>
      </xdr:nvSpPr>
      <xdr:spPr>
        <a:xfrm>
          <a:off x="20383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108458</xdr:rowOff>
    </xdr:from>
    <xdr:to>
      <xdr:col>102</xdr:col>
      <xdr:colOff>165100</xdr:colOff>
      <xdr:row>84</xdr:row>
      <xdr:rowOff>38608</xdr:rowOff>
    </xdr:to>
    <xdr:sp macro="" textlink="">
      <xdr:nvSpPr>
        <xdr:cNvPr id="751" name="フローチャート: 判断 750"/>
        <xdr:cNvSpPr/>
      </xdr:nvSpPr>
      <xdr:spPr>
        <a:xfrm>
          <a:off x="19494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52" name="テキスト ボックス 75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53" name="テキスト ボックス 75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54" name="テキスト ボックス 75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55" name="テキスト ボックス 75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56" name="テキスト ボックス 75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161037</xdr:rowOff>
    </xdr:from>
    <xdr:to>
      <xdr:col>116</xdr:col>
      <xdr:colOff>114300</xdr:colOff>
      <xdr:row>85</xdr:row>
      <xdr:rowOff>91187</xdr:rowOff>
    </xdr:to>
    <xdr:sp macro="" textlink="">
      <xdr:nvSpPr>
        <xdr:cNvPr id="757" name="楕円 756"/>
        <xdr:cNvSpPr/>
      </xdr:nvSpPr>
      <xdr:spPr>
        <a:xfrm>
          <a:off x="22110700" y="1456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139464</xdr:rowOff>
    </xdr:from>
    <xdr:ext cx="469744" cy="259045"/>
    <xdr:sp macro="" textlink="">
      <xdr:nvSpPr>
        <xdr:cNvPr id="758" name="【消防施設】&#10;一人当たり面積該当値テキスト"/>
        <xdr:cNvSpPr txBox="1"/>
      </xdr:nvSpPr>
      <xdr:spPr>
        <a:xfrm>
          <a:off x="22199600" y="1454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161037</xdr:rowOff>
    </xdr:from>
    <xdr:to>
      <xdr:col>112</xdr:col>
      <xdr:colOff>38100</xdr:colOff>
      <xdr:row>85</xdr:row>
      <xdr:rowOff>91187</xdr:rowOff>
    </xdr:to>
    <xdr:sp macro="" textlink="">
      <xdr:nvSpPr>
        <xdr:cNvPr id="759" name="楕円 758"/>
        <xdr:cNvSpPr/>
      </xdr:nvSpPr>
      <xdr:spPr>
        <a:xfrm>
          <a:off x="21272500" y="1456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40387</xdr:rowOff>
    </xdr:from>
    <xdr:to>
      <xdr:col>116</xdr:col>
      <xdr:colOff>63500</xdr:colOff>
      <xdr:row>85</xdr:row>
      <xdr:rowOff>40387</xdr:rowOff>
    </xdr:to>
    <xdr:cxnSp macro="">
      <xdr:nvCxnSpPr>
        <xdr:cNvPr id="760" name="直線コネクタ 759"/>
        <xdr:cNvCxnSpPr/>
      </xdr:nvCxnSpPr>
      <xdr:spPr>
        <a:xfrm>
          <a:off x="21323300" y="1461363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170180</xdr:rowOff>
    </xdr:from>
    <xdr:to>
      <xdr:col>107</xdr:col>
      <xdr:colOff>101600</xdr:colOff>
      <xdr:row>85</xdr:row>
      <xdr:rowOff>100330</xdr:rowOff>
    </xdr:to>
    <xdr:sp macro="" textlink="">
      <xdr:nvSpPr>
        <xdr:cNvPr id="761" name="楕円 760"/>
        <xdr:cNvSpPr/>
      </xdr:nvSpPr>
      <xdr:spPr>
        <a:xfrm>
          <a:off x="20383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40387</xdr:rowOff>
    </xdr:from>
    <xdr:to>
      <xdr:col>111</xdr:col>
      <xdr:colOff>177800</xdr:colOff>
      <xdr:row>85</xdr:row>
      <xdr:rowOff>49530</xdr:rowOff>
    </xdr:to>
    <xdr:cxnSp macro="">
      <xdr:nvCxnSpPr>
        <xdr:cNvPr id="762" name="直線コネクタ 761"/>
        <xdr:cNvCxnSpPr/>
      </xdr:nvCxnSpPr>
      <xdr:spPr>
        <a:xfrm flipV="1">
          <a:off x="20434300" y="14613637"/>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161037</xdr:rowOff>
    </xdr:from>
    <xdr:to>
      <xdr:col>102</xdr:col>
      <xdr:colOff>165100</xdr:colOff>
      <xdr:row>85</xdr:row>
      <xdr:rowOff>91187</xdr:rowOff>
    </xdr:to>
    <xdr:sp macro="" textlink="">
      <xdr:nvSpPr>
        <xdr:cNvPr id="763" name="楕円 762"/>
        <xdr:cNvSpPr/>
      </xdr:nvSpPr>
      <xdr:spPr>
        <a:xfrm>
          <a:off x="19494500" y="1456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40387</xdr:rowOff>
    </xdr:from>
    <xdr:to>
      <xdr:col>107</xdr:col>
      <xdr:colOff>50800</xdr:colOff>
      <xdr:row>85</xdr:row>
      <xdr:rowOff>49530</xdr:rowOff>
    </xdr:to>
    <xdr:cxnSp macro="">
      <xdr:nvCxnSpPr>
        <xdr:cNvPr id="764" name="直線コネクタ 763"/>
        <xdr:cNvCxnSpPr/>
      </xdr:nvCxnSpPr>
      <xdr:spPr>
        <a:xfrm>
          <a:off x="19545300" y="14613637"/>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36847</xdr:rowOff>
    </xdr:from>
    <xdr:ext cx="469744" cy="259045"/>
    <xdr:sp macro="" textlink="">
      <xdr:nvSpPr>
        <xdr:cNvPr id="765" name="n_1aveValue【消防施設】&#10;一人当たり面積"/>
        <xdr:cNvSpPr txBox="1"/>
      </xdr:nvSpPr>
      <xdr:spPr>
        <a:xfrm>
          <a:off x="210757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55135</xdr:rowOff>
    </xdr:from>
    <xdr:ext cx="469744" cy="259045"/>
    <xdr:sp macro="" textlink="">
      <xdr:nvSpPr>
        <xdr:cNvPr id="766" name="n_2aveValue【消防施設】&#10;一人当たり面積"/>
        <xdr:cNvSpPr txBox="1"/>
      </xdr:nvSpPr>
      <xdr:spPr>
        <a:xfrm>
          <a:off x="20199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55135</xdr:rowOff>
    </xdr:from>
    <xdr:ext cx="469744" cy="259045"/>
    <xdr:sp macro="" textlink="">
      <xdr:nvSpPr>
        <xdr:cNvPr id="767" name="n_3aveValue【消防施設】&#10;一人当たり面積"/>
        <xdr:cNvSpPr txBox="1"/>
      </xdr:nvSpPr>
      <xdr:spPr>
        <a:xfrm>
          <a:off x="19310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82314</xdr:rowOff>
    </xdr:from>
    <xdr:ext cx="469744" cy="259045"/>
    <xdr:sp macro="" textlink="">
      <xdr:nvSpPr>
        <xdr:cNvPr id="768" name="n_1mainValue【消防施設】&#10;一人当たり面積"/>
        <xdr:cNvSpPr txBox="1"/>
      </xdr:nvSpPr>
      <xdr:spPr>
        <a:xfrm>
          <a:off x="21075727" y="1465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91457</xdr:rowOff>
    </xdr:from>
    <xdr:ext cx="469744" cy="259045"/>
    <xdr:sp macro="" textlink="">
      <xdr:nvSpPr>
        <xdr:cNvPr id="769" name="n_2mainValue【消防施設】&#10;一人当たり面積"/>
        <xdr:cNvSpPr txBox="1"/>
      </xdr:nvSpPr>
      <xdr:spPr>
        <a:xfrm>
          <a:off x="20199427" y="1466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82314</xdr:rowOff>
    </xdr:from>
    <xdr:ext cx="469744" cy="259045"/>
    <xdr:sp macro="" textlink="">
      <xdr:nvSpPr>
        <xdr:cNvPr id="770" name="n_3mainValue【消防施設】&#10;一人当たり面積"/>
        <xdr:cNvSpPr txBox="1"/>
      </xdr:nvSpPr>
      <xdr:spPr>
        <a:xfrm>
          <a:off x="19310427" y="1465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71" name="正方形/長方形 77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72" name="正方形/長方形 77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73" name="正方形/長方形 77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74" name="正方形/長方形 77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75" name="正方形/長方形 77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76" name="正方形/長方形 77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77" name="正方形/長方形 77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8" name="正方形/長方形 77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79" name="テキスト ボックス 77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80" name="直線コネクタ 77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81" name="直線コネクタ 78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82" name="テキスト ボックス 781"/>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83" name="直線コネクタ 78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84" name="テキスト ボックス 78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85" name="直線コネクタ 78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86" name="テキスト ボックス 78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87" name="直線コネクタ 78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88" name="テキスト ボックス 78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89" name="直線コネクタ 78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90" name="テキスト ボックス 78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91" name="直線コネクタ 79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92" name="テキスト ボックス 791"/>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93" name="直線コネクタ 79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94" name="テキスト ボックス 79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9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12519</xdr:rowOff>
    </xdr:to>
    <xdr:cxnSp macro="">
      <xdr:nvCxnSpPr>
        <xdr:cNvPr id="796" name="直線コネクタ 795"/>
        <xdr:cNvCxnSpPr/>
      </xdr:nvCxnSpPr>
      <xdr:spPr>
        <a:xfrm flipV="1">
          <a:off x="16318864" y="17090571"/>
          <a:ext cx="0" cy="1438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16346</xdr:rowOff>
    </xdr:from>
    <xdr:ext cx="405111" cy="259045"/>
    <xdr:sp macro="" textlink="">
      <xdr:nvSpPr>
        <xdr:cNvPr id="797" name="【庁舎】&#10;有形固定資産減価償却率最小値テキスト"/>
        <xdr:cNvSpPr txBox="1"/>
      </xdr:nvSpPr>
      <xdr:spPr>
        <a:xfrm>
          <a:off x="16357600" y="18532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12519</xdr:rowOff>
    </xdr:from>
    <xdr:to>
      <xdr:col>86</xdr:col>
      <xdr:colOff>25400</xdr:colOff>
      <xdr:row>108</xdr:row>
      <xdr:rowOff>12519</xdr:rowOff>
    </xdr:to>
    <xdr:cxnSp macro="">
      <xdr:nvCxnSpPr>
        <xdr:cNvPr id="798" name="直線コネクタ 797"/>
        <xdr:cNvCxnSpPr/>
      </xdr:nvCxnSpPr>
      <xdr:spPr>
        <a:xfrm>
          <a:off x="16230600" y="1852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99"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800" name="直線コネクタ 799"/>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36484</xdr:rowOff>
    </xdr:from>
    <xdr:ext cx="405111" cy="259045"/>
    <xdr:sp macro="" textlink="">
      <xdr:nvSpPr>
        <xdr:cNvPr id="801" name="【庁舎】&#10;有形固定資産減価償却率平均値テキスト"/>
        <xdr:cNvSpPr txBox="1"/>
      </xdr:nvSpPr>
      <xdr:spPr>
        <a:xfrm>
          <a:off x="16357600" y="176958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58057</xdr:rowOff>
    </xdr:from>
    <xdr:to>
      <xdr:col>85</xdr:col>
      <xdr:colOff>177800</xdr:colOff>
      <xdr:row>103</xdr:row>
      <xdr:rowOff>159657</xdr:rowOff>
    </xdr:to>
    <xdr:sp macro="" textlink="">
      <xdr:nvSpPr>
        <xdr:cNvPr id="802" name="フローチャート: 判断 801"/>
        <xdr:cNvSpPr/>
      </xdr:nvSpPr>
      <xdr:spPr>
        <a:xfrm>
          <a:off x="16268700" y="1771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66221</xdr:rowOff>
    </xdr:from>
    <xdr:to>
      <xdr:col>81</xdr:col>
      <xdr:colOff>101600</xdr:colOff>
      <xdr:row>103</xdr:row>
      <xdr:rowOff>167821</xdr:rowOff>
    </xdr:to>
    <xdr:sp macro="" textlink="">
      <xdr:nvSpPr>
        <xdr:cNvPr id="803" name="フローチャート: 判断 802"/>
        <xdr:cNvSpPr/>
      </xdr:nvSpPr>
      <xdr:spPr>
        <a:xfrm>
          <a:off x="15430500" y="1772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36830</xdr:rowOff>
    </xdr:from>
    <xdr:to>
      <xdr:col>76</xdr:col>
      <xdr:colOff>165100</xdr:colOff>
      <xdr:row>103</xdr:row>
      <xdr:rowOff>138430</xdr:rowOff>
    </xdr:to>
    <xdr:sp macro="" textlink="">
      <xdr:nvSpPr>
        <xdr:cNvPr id="804" name="フローチャート: 判断 803"/>
        <xdr:cNvSpPr/>
      </xdr:nvSpPr>
      <xdr:spPr>
        <a:xfrm>
          <a:off x="14541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74386</xdr:rowOff>
    </xdr:from>
    <xdr:to>
      <xdr:col>72</xdr:col>
      <xdr:colOff>38100</xdr:colOff>
      <xdr:row>104</xdr:row>
      <xdr:rowOff>4536</xdr:rowOff>
    </xdr:to>
    <xdr:sp macro="" textlink="">
      <xdr:nvSpPr>
        <xdr:cNvPr id="805" name="フローチャート: 判断 804"/>
        <xdr:cNvSpPr/>
      </xdr:nvSpPr>
      <xdr:spPr>
        <a:xfrm>
          <a:off x="13652500" y="1773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06" name="テキスト ボックス 80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07" name="テキスト ボックス 80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08" name="テキスト ボックス 80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09" name="テキスト ボックス 80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10" name="テキスト ボックス 80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49893</xdr:rowOff>
    </xdr:from>
    <xdr:to>
      <xdr:col>85</xdr:col>
      <xdr:colOff>177800</xdr:colOff>
      <xdr:row>103</xdr:row>
      <xdr:rowOff>151493</xdr:rowOff>
    </xdr:to>
    <xdr:sp macro="" textlink="">
      <xdr:nvSpPr>
        <xdr:cNvPr id="811" name="楕円 810"/>
        <xdr:cNvSpPr/>
      </xdr:nvSpPr>
      <xdr:spPr>
        <a:xfrm>
          <a:off x="16268700" y="1770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72770</xdr:rowOff>
    </xdr:from>
    <xdr:ext cx="405111" cy="259045"/>
    <xdr:sp macro="" textlink="">
      <xdr:nvSpPr>
        <xdr:cNvPr id="812" name="【庁舎】&#10;有形固定資産減価償却率該当値テキスト"/>
        <xdr:cNvSpPr txBox="1"/>
      </xdr:nvSpPr>
      <xdr:spPr>
        <a:xfrm>
          <a:off x="16357600" y="17560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82550</xdr:rowOff>
    </xdr:from>
    <xdr:to>
      <xdr:col>81</xdr:col>
      <xdr:colOff>101600</xdr:colOff>
      <xdr:row>104</xdr:row>
      <xdr:rowOff>12700</xdr:rowOff>
    </xdr:to>
    <xdr:sp macro="" textlink="">
      <xdr:nvSpPr>
        <xdr:cNvPr id="813" name="楕円 812"/>
        <xdr:cNvSpPr/>
      </xdr:nvSpPr>
      <xdr:spPr>
        <a:xfrm>
          <a:off x="15430500" y="1774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100693</xdr:rowOff>
    </xdr:from>
    <xdr:to>
      <xdr:col>85</xdr:col>
      <xdr:colOff>127000</xdr:colOff>
      <xdr:row>103</xdr:row>
      <xdr:rowOff>133350</xdr:rowOff>
    </xdr:to>
    <xdr:cxnSp macro="">
      <xdr:nvCxnSpPr>
        <xdr:cNvPr id="814" name="直線コネクタ 813"/>
        <xdr:cNvCxnSpPr/>
      </xdr:nvCxnSpPr>
      <xdr:spPr>
        <a:xfrm flipV="1">
          <a:off x="15481300" y="177600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108676</xdr:rowOff>
    </xdr:from>
    <xdr:to>
      <xdr:col>76</xdr:col>
      <xdr:colOff>165100</xdr:colOff>
      <xdr:row>104</xdr:row>
      <xdr:rowOff>38826</xdr:rowOff>
    </xdr:to>
    <xdr:sp macro="" textlink="">
      <xdr:nvSpPr>
        <xdr:cNvPr id="815" name="楕円 814"/>
        <xdr:cNvSpPr/>
      </xdr:nvSpPr>
      <xdr:spPr>
        <a:xfrm>
          <a:off x="14541500" y="1776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133350</xdr:rowOff>
    </xdr:from>
    <xdr:to>
      <xdr:col>81</xdr:col>
      <xdr:colOff>50800</xdr:colOff>
      <xdr:row>103</xdr:row>
      <xdr:rowOff>159476</xdr:rowOff>
    </xdr:to>
    <xdr:cxnSp macro="">
      <xdr:nvCxnSpPr>
        <xdr:cNvPr id="816" name="直線コネクタ 815"/>
        <xdr:cNvCxnSpPr/>
      </xdr:nvCxnSpPr>
      <xdr:spPr>
        <a:xfrm flipV="1">
          <a:off x="14592300" y="1779270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139700</xdr:rowOff>
    </xdr:from>
    <xdr:to>
      <xdr:col>72</xdr:col>
      <xdr:colOff>38100</xdr:colOff>
      <xdr:row>104</xdr:row>
      <xdr:rowOff>69850</xdr:rowOff>
    </xdr:to>
    <xdr:sp macro="" textlink="">
      <xdr:nvSpPr>
        <xdr:cNvPr id="817" name="楕円 816"/>
        <xdr:cNvSpPr/>
      </xdr:nvSpPr>
      <xdr:spPr>
        <a:xfrm>
          <a:off x="13652500" y="1779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159476</xdr:rowOff>
    </xdr:from>
    <xdr:to>
      <xdr:col>76</xdr:col>
      <xdr:colOff>114300</xdr:colOff>
      <xdr:row>104</xdr:row>
      <xdr:rowOff>19050</xdr:rowOff>
    </xdr:to>
    <xdr:cxnSp macro="">
      <xdr:nvCxnSpPr>
        <xdr:cNvPr id="818" name="直線コネクタ 817"/>
        <xdr:cNvCxnSpPr/>
      </xdr:nvCxnSpPr>
      <xdr:spPr>
        <a:xfrm flipV="1">
          <a:off x="13703300" y="1781882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12898</xdr:rowOff>
    </xdr:from>
    <xdr:ext cx="405111" cy="259045"/>
    <xdr:sp macro="" textlink="">
      <xdr:nvSpPr>
        <xdr:cNvPr id="819" name="n_1aveValue【庁舎】&#10;有形固定資産減価償却率"/>
        <xdr:cNvSpPr txBox="1"/>
      </xdr:nvSpPr>
      <xdr:spPr>
        <a:xfrm>
          <a:off x="15266044" y="17500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154957</xdr:rowOff>
    </xdr:from>
    <xdr:ext cx="405111" cy="259045"/>
    <xdr:sp macro="" textlink="">
      <xdr:nvSpPr>
        <xdr:cNvPr id="820" name="n_2aveValue【庁舎】&#10;有形固定資産減価償却率"/>
        <xdr:cNvSpPr txBox="1"/>
      </xdr:nvSpPr>
      <xdr:spPr>
        <a:xfrm>
          <a:off x="14389744" y="1747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21063</xdr:rowOff>
    </xdr:from>
    <xdr:ext cx="405111" cy="259045"/>
    <xdr:sp macro="" textlink="">
      <xdr:nvSpPr>
        <xdr:cNvPr id="821" name="n_3aveValue【庁舎】&#10;有形固定資産減価償却率"/>
        <xdr:cNvSpPr txBox="1"/>
      </xdr:nvSpPr>
      <xdr:spPr>
        <a:xfrm>
          <a:off x="13500744" y="1750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3827</xdr:rowOff>
    </xdr:from>
    <xdr:ext cx="405111" cy="259045"/>
    <xdr:sp macro="" textlink="">
      <xdr:nvSpPr>
        <xdr:cNvPr id="822" name="n_1mainValue【庁舎】&#10;有形固定資産減価償却率"/>
        <xdr:cNvSpPr txBox="1"/>
      </xdr:nvSpPr>
      <xdr:spPr>
        <a:xfrm>
          <a:off x="15266044" y="1783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29953</xdr:rowOff>
    </xdr:from>
    <xdr:ext cx="405111" cy="259045"/>
    <xdr:sp macro="" textlink="">
      <xdr:nvSpPr>
        <xdr:cNvPr id="823" name="n_2mainValue【庁舎】&#10;有形固定資産減価償却率"/>
        <xdr:cNvSpPr txBox="1"/>
      </xdr:nvSpPr>
      <xdr:spPr>
        <a:xfrm>
          <a:off x="14389744" y="1786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60977</xdr:rowOff>
    </xdr:from>
    <xdr:ext cx="405111" cy="259045"/>
    <xdr:sp macro="" textlink="">
      <xdr:nvSpPr>
        <xdr:cNvPr id="824" name="n_3mainValue【庁舎】&#10;有形固定資産減価償却率"/>
        <xdr:cNvSpPr txBox="1"/>
      </xdr:nvSpPr>
      <xdr:spPr>
        <a:xfrm>
          <a:off x="13500744" y="1789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25" name="正方形/長方形 82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26" name="正方形/長方形 82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27" name="正方形/長方形 82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28" name="正方形/長方形 82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29" name="正方形/長方形 82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30" name="正方形/長方形 82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31" name="正方形/長方形 83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32" name="正方形/長方形 83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33" name="テキスト ボックス 83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34" name="直線コネクタ 83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835" name="テキスト ボックス 834"/>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836" name="直線コネクタ 835"/>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37" name="テキスト ボックス 836"/>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38" name="直線コネクタ 837"/>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39" name="テキスト ボックス 838"/>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40" name="直線コネクタ 839"/>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41" name="テキスト ボックス 840"/>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42" name="直線コネクタ 841"/>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43" name="テキスト ボックス 842"/>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44" name="直線コネクタ 843"/>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45" name="テキスト ボックス 844"/>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46" name="直線コネクタ 845"/>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47" name="テキスト ボックス 846"/>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48" name="直線コネクタ 84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49" name="テキスト ボックス 84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5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56606</xdr:rowOff>
    </xdr:from>
    <xdr:to>
      <xdr:col>116</xdr:col>
      <xdr:colOff>62864</xdr:colOff>
      <xdr:row>109</xdr:row>
      <xdr:rowOff>58238</xdr:rowOff>
    </xdr:to>
    <xdr:cxnSp macro="">
      <xdr:nvCxnSpPr>
        <xdr:cNvPr id="851" name="直線コネクタ 850"/>
        <xdr:cNvCxnSpPr/>
      </xdr:nvCxnSpPr>
      <xdr:spPr>
        <a:xfrm flipV="1">
          <a:off x="22160864" y="17201606"/>
          <a:ext cx="0" cy="1544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62065</xdr:rowOff>
    </xdr:from>
    <xdr:ext cx="469744" cy="259045"/>
    <xdr:sp macro="" textlink="">
      <xdr:nvSpPr>
        <xdr:cNvPr id="852" name="【庁舎】&#10;一人当たり面積最小値テキスト"/>
        <xdr:cNvSpPr txBox="1"/>
      </xdr:nvSpPr>
      <xdr:spPr>
        <a:xfrm>
          <a:off x="22199600" y="18750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58238</xdr:rowOff>
    </xdr:from>
    <xdr:to>
      <xdr:col>116</xdr:col>
      <xdr:colOff>152400</xdr:colOff>
      <xdr:row>109</xdr:row>
      <xdr:rowOff>58238</xdr:rowOff>
    </xdr:to>
    <xdr:cxnSp macro="">
      <xdr:nvCxnSpPr>
        <xdr:cNvPr id="853" name="直線コネクタ 852"/>
        <xdr:cNvCxnSpPr/>
      </xdr:nvCxnSpPr>
      <xdr:spPr>
        <a:xfrm>
          <a:off x="22072600" y="18746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3283</xdr:rowOff>
    </xdr:from>
    <xdr:ext cx="469744" cy="259045"/>
    <xdr:sp macro="" textlink="">
      <xdr:nvSpPr>
        <xdr:cNvPr id="854" name="【庁舎】&#10;一人当たり面積最大値テキスト"/>
        <xdr:cNvSpPr txBox="1"/>
      </xdr:nvSpPr>
      <xdr:spPr>
        <a:xfrm>
          <a:off x="22199600" y="16976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56606</xdr:rowOff>
    </xdr:from>
    <xdr:to>
      <xdr:col>116</xdr:col>
      <xdr:colOff>152400</xdr:colOff>
      <xdr:row>100</xdr:row>
      <xdr:rowOff>56606</xdr:rowOff>
    </xdr:to>
    <xdr:cxnSp macro="">
      <xdr:nvCxnSpPr>
        <xdr:cNvPr id="855" name="直線コネクタ 854"/>
        <xdr:cNvCxnSpPr/>
      </xdr:nvCxnSpPr>
      <xdr:spPr>
        <a:xfrm>
          <a:off x="22072600" y="1720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139716</xdr:rowOff>
    </xdr:from>
    <xdr:ext cx="469744" cy="259045"/>
    <xdr:sp macro="" textlink="">
      <xdr:nvSpPr>
        <xdr:cNvPr id="856" name="【庁舎】&#10;一人当たり面積平均値テキスト"/>
        <xdr:cNvSpPr txBox="1"/>
      </xdr:nvSpPr>
      <xdr:spPr>
        <a:xfrm>
          <a:off x="22199600" y="18141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116839</xdr:rowOff>
    </xdr:from>
    <xdr:to>
      <xdr:col>116</xdr:col>
      <xdr:colOff>114300</xdr:colOff>
      <xdr:row>107</xdr:row>
      <xdr:rowOff>46989</xdr:rowOff>
    </xdr:to>
    <xdr:sp macro="" textlink="">
      <xdr:nvSpPr>
        <xdr:cNvPr id="857" name="フローチャート: 判断 856"/>
        <xdr:cNvSpPr/>
      </xdr:nvSpPr>
      <xdr:spPr>
        <a:xfrm>
          <a:off x="221107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142966</xdr:rowOff>
    </xdr:from>
    <xdr:to>
      <xdr:col>112</xdr:col>
      <xdr:colOff>38100</xdr:colOff>
      <xdr:row>107</xdr:row>
      <xdr:rowOff>73116</xdr:rowOff>
    </xdr:to>
    <xdr:sp macro="" textlink="">
      <xdr:nvSpPr>
        <xdr:cNvPr id="858" name="フローチャート: 判断 857"/>
        <xdr:cNvSpPr/>
      </xdr:nvSpPr>
      <xdr:spPr>
        <a:xfrm>
          <a:off x="21272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152763</xdr:rowOff>
    </xdr:from>
    <xdr:to>
      <xdr:col>107</xdr:col>
      <xdr:colOff>101600</xdr:colOff>
      <xdr:row>107</xdr:row>
      <xdr:rowOff>82913</xdr:rowOff>
    </xdr:to>
    <xdr:sp macro="" textlink="">
      <xdr:nvSpPr>
        <xdr:cNvPr id="859" name="フローチャート: 判断 858"/>
        <xdr:cNvSpPr/>
      </xdr:nvSpPr>
      <xdr:spPr>
        <a:xfrm>
          <a:off x="20383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120106</xdr:rowOff>
    </xdr:from>
    <xdr:to>
      <xdr:col>102</xdr:col>
      <xdr:colOff>165100</xdr:colOff>
      <xdr:row>107</xdr:row>
      <xdr:rowOff>50256</xdr:rowOff>
    </xdr:to>
    <xdr:sp macro="" textlink="">
      <xdr:nvSpPr>
        <xdr:cNvPr id="860" name="フローチャート: 判断 859"/>
        <xdr:cNvSpPr/>
      </xdr:nvSpPr>
      <xdr:spPr>
        <a:xfrm>
          <a:off x="194945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61" name="テキスト ボックス 86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62" name="テキスト ボックス 86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63" name="テキスト ボックス 86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64" name="テキスト ボックス 86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65" name="テキスト ボックス 86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35198</xdr:rowOff>
    </xdr:from>
    <xdr:to>
      <xdr:col>116</xdr:col>
      <xdr:colOff>114300</xdr:colOff>
      <xdr:row>108</xdr:row>
      <xdr:rowOff>136798</xdr:rowOff>
    </xdr:to>
    <xdr:sp macro="" textlink="">
      <xdr:nvSpPr>
        <xdr:cNvPr id="866" name="楕円 865"/>
        <xdr:cNvSpPr/>
      </xdr:nvSpPr>
      <xdr:spPr>
        <a:xfrm>
          <a:off x="22110700" y="1855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13625</xdr:rowOff>
    </xdr:from>
    <xdr:ext cx="469744" cy="259045"/>
    <xdr:sp macro="" textlink="">
      <xdr:nvSpPr>
        <xdr:cNvPr id="867" name="【庁舎】&#10;一人当たり面積該当値テキスト"/>
        <xdr:cNvSpPr txBox="1"/>
      </xdr:nvSpPr>
      <xdr:spPr>
        <a:xfrm>
          <a:off x="22199600" y="18530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31931</xdr:rowOff>
    </xdr:from>
    <xdr:to>
      <xdr:col>112</xdr:col>
      <xdr:colOff>38100</xdr:colOff>
      <xdr:row>108</xdr:row>
      <xdr:rowOff>133531</xdr:rowOff>
    </xdr:to>
    <xdr:sp macro="" textlink="">
      <xdr:nvSpPr>
        <xdr:cNvPr id="868" name="楕円 867"/>
        <xdr:cNvSpPr/>
      </xdr:nvSpPr>
      <xdr:spPr>
        <a:xfrm>
          <a:off x="21272500" y="1854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82731</xdr:rowOff>
    </xdr:from>
    <xdr:to>
      <xdr:col>116</xdr:col>
      <xdr:colOff>63500</xdr:colOff>
      <xdr:row>108</xdr:row>
      <xdr:rowOff>85998</xdr:rowOff>
    </xdr:to>
    <xdr:cxnSp macro="">
      <xdr:nvCxnSpPr>
        <xdr:cNvPr id="869" name="直線コネクタ 868"/>
        <xdr:cNvCxnSpPr/>
      </xdr:nvCxnSpPr>
      <xdr:spPr>
        <a:xfrm>
          <a:off x="21323300" y="18599331"/>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28666</xdr:rowOff>
    </xdr:from>
    <xdr:to>
      <xdr:col>107</xdr:col>
      <xdr:colOff>101600</xdr:colOff>
      <xdr:row>108</xdr:row>
      <xdr:rowOff>130266</xdr:rowOff>
    </xdr:to>
    <xdr:sp macro="" textlink="">
      <xdr:nvSpPr>
        <xdr:cNvPr id="870" name="楕円 869"/>
        <xdr:cNvSpPr/>
      </xdr:nvSpPr>
      <xdr:spPr>
        <a:xfrm>
          <a:off x="20383500" y="1854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79466</xdr:rowOff>
    </xdr:from>
    <xdr:to>
      <xdr:col>111</xdr:col>
      <xdr:colOff>177800</xdr:colOff>
      <xdr:row>108</xdr:row>
      <xdr:rowOff>82731</xdr:rowOff>
    </xdr:to>
    <xdr:cxnSp macro="">
      <xdr:nvCxnSpPr>
        <xdr:cNvPr id="871" name="直線コネクタ 870"/>
        <xdr:cNvCxnSpPr/>
      </xdr:nvCxnSpPr>
      <xdr:spPr>
        <a:xfrm>
          <a:off x="20434300" y="1859606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51526</xdr:rowOff>
    </xdr:from>
    <xdr:to>
      <xdr:col>102</xdr:col>
      <xdr:colOff>165100</xdr:colOff>
      <xdr:row>108</xdr:row>
      <xdr:rowOff>153126</xdr:rowOff>
    </xdr:to>
    <xdr:sp macro="" textlink="">
      <xdr:nvSpPr>
        <xdr:cNvPr id="872" name="楕円 871"/>
        <xdr:cNvSpPr/>
      </xdr:nvSpPr>
      <xdr:spPr>
        <a:xfrm>
          <a:off x="19494500" y="1856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79466</xdr:rowOff>
    </xdr:from>
    <xdr:to>
      <xdr:col>107</xdr:col>
      <xdr:colOff>50800</xdr:colOff>
      <xdr:row>108</xdr:row>
      <xdr:rowOff>102326</xdr:rowOff>
    </xdr:to>
    <xdr:cxnSp macro="">
      <xdr:nvCxnSpPr>
        <xdr:cNvPr id="873" name="直線コネクタ 872"/>
        <xdr:cNvCxnSpPr/>
      </xdr:nvCxnSpPr>
      <xdr:spPr>
        <a:xfrm flipV="1">
          <a:off x="19545300" y="1859606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89643</xdr:rowOff>
    </xdr:from>
    <xdr:ext cx="469744" cy="259045"/>
    <xdr:sp macro="" textlink="">
      <xdr:nvSpPr>
        <xdr:cNvPr id="874" name="n_1aveValue【庁舎】&#10;一人当たり面積"/>
        <xdr:cNvSpPr txBox="1"/>
      </xdr:nvSpPr>
      <xdr:spPr>
        <a:xfrm>
          <a:off x="210757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99440</xdr:rowOff>
    </xdr:from>
    <xdr:ext cx="469744" cy="259045"/>
    <xdr:sp macro="" textlink="">
      <xdr:nvSpPr>
        <xdr:cNvPr id="875" name="n_2aveValue【庁舎】&#10;一人当たり面積"/>
        <xdr:cNvSpPr txBox="1"/>
      </xdr:nvSpPr>
      <xdr:spPr>
        <a:xfrm>
          <a:off x="20199427" y="1810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66783</xdr:rowOff>
    </xdr:from>
    <xdr:ext cx="469744" cy="259045"/>
    <xdr:sp macro="" textlink="">
      <xdr:nvSpPr>
        <xdr:cNvPr id="876" name="n_3aveValue【庁舎】&#10;一人当たり面積"/>
        <xdr:cNvSpPr txBox="1"/>
      </xdr:nvSpPr>
      <xdr:spPr>
        <a:xfrm>
          <a:off x="19310427" y="1806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124658</xdr:rowOff>
    </xdr:from>
    <xdr:ext cx="469744" cy="259045"/>
    <xdr:sp macro="" textlink="">
      <xdr:nvSpPr>
        <xdr:cNvPr id="877" name="n_1mainValue【庁舎】&#10;一人当たり面積"/>
        <xdr:cNvSpPr txBox="1"/>
      </xdr:nvSpPr>
      <xdr:spPr>
        <a:xfrm>
          <a:off x="21075727" y="18641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121393</xdr:rowOff>
    </xdr:from>
    <xdr:ext cx="469744" cy="259045"/>
    <xdr:sp macro="" textlink="">
      <xdr:nvSpPr>
        <xdr:cNvPr id="878" name="n_2mainValue【庁舎】&#10;一人当たり面積"/>
        <xdr:cNvSpPr txBox="1"/>
      </xdr:nvSpPr>
      <xdr:spPr>
        <a:xfrm>
          <a:off x="20199427" y="18637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144253</xdr:rowOff>
    </xdr:from>
    <xdr:ext cx="469744" cy="259045"/>
    <xdr:sp macro="" textlink="">
      <xdr:nvSpPr>
        <xdr:cNvPr id="879" name="n_3mainValue【庁舎】&#10;一人当たり面積"/>
        <xdr:cNvSpPr txBox="1"/>
      </xdr:nvSpPr>
      <xdr:spPr>
        <a:xfrm>
          <a:off x="19310427" y="18660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80" name="正方形/長方形 87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81" name="正方形/長方形 88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82" name="テキスト ボックス 88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有形固定資産減価償却率は、庁舎、消防施設が類似団体平均並みであり、体育館・プールについては平成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に新体育館</a:t>
          </a:r>
          <a:r>
            <a:rPr kumimoji="1" lang="ja-JP" altLang="ja-JP" sz="1100">
              <a:solidFill>
                <a:schemeClr val="dk1"/>
              </a:solidFill>
              <a:effectLst/>
              <a:latin typeface="+mn-lt"/>
              <a:ea typeface="+mn-ea"/>
              <a:cs typeface="+mn-cs"/>
            </a:rPr>
            <a:t>が完成し</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年度に旧体育館が解体され</a:t>
          </a:r>
          <a:r>
            <a:rPr kumimoji="1" lang="ja-JP" altLang="ja-JP" sz="1100">
              <a:solidFill>
                <a:schemeClr val="dk1"/>
              </a:solidFill>
              <a:effectLst/>
              <a:latin typeface="+mn-lt"/>
              <a:ea typeface="+mn-ea"/>
              <a:cs typeface="+mn-cs"/>
            </a:rPr>
            <a:t>たことから低下したが、他の施設はいずれも類似団体平均より高くなっている。</a:t>
          </a:r>
          <a:endParaRPr lang="ja-JP" altLang="ja-JP" sz="1400">
            <a:effectLst/>
          </a:endParaRPr>
        </a:p>
        <a:p>
          <a:r>
            <a:rPr kumimoji="1" lang="ja-JP" altLang="ja-JP" sz="1100">
              <a:solidFill>
                <a:schemeClr val="dk1"/>
              </a:solidFill>
              <a:effectLst/>
              <a:latin typeface="+mn-lt"/>
              <a:ea typeface="+mn-ea"/>
              <a:cs typeface="+mn-cs"/>
            </a:rPr>
            <a:t>　図書館については、利用状況や市民ニーズを踏まえ今後のあり方を検討し、新図書館建設に係る基本計画を平成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年度に策定している。</a:t>
          </a:r>
          <a:endParaRPr lang="ja-JP" altLang="ja-JP" sz="1400">
            <a:effectLst/>
          </a:endParaRPr>
        </a:p>
        <a:p>
          <a:r>
            <a:rPr kumimoji="1" lang="ja-JP" altLang="ja-JP" sz="1100">
              <a:solidFill>
                <a:schemeClr val="dk1"/>
              </a:solidFill>
              <a:effectLst/>
              <a:latin typeface="+mn-lt"/>
              <a:ea typeface="+mn-ea"/>
              <a:cs typeface="+mn-cs"/>
            </a:rPr>
            <a:t>　一人当たり面積は、いずれの施設も類似団体平均を下回っており、低い水準となっている。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愛知県江南市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100,639
98,810
30.20
29,910,822
27,894,505
922,954
18,364,701
24,444,144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27.4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財政力指数は類似団体と同様に前年度と変わらず</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0.82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で、類似団体内での順位は、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団体中、</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位となっている。</a:t>
          </a:r>
        </a:p>
        <a:p>
          <a:r>
            <a:rPr kumimoji="1" lang="ja-JP" altLang="en-US" sz="1300" baseline="0">
              <a:solidFill>
                <a:sysClr val="windowText" lastClr="000000"/>
              </a:solidFill>
              <a:latin typeface="ＭＳ Ｐゴシック" panose="020B0600070205080204" pitchFamily="50" charset="-128"/>
              <a:ea typeface="ＭＳ Ｐゴシック" panose="020B0600070205080204" pitchFamily="50" charset="-128"/>
            </a:rPr>
            <a:t>　 今後、布袋駅付近鉄道高架化整備事業、布袋駅東複合公共施設整備事業や新ごみ処理施設建設事業などの大型プロジェクト事業に加え、少子高齢化に伴う社会保障経費等の増加が見込まれるため、第八次行政改革大綱「江南市リノベーションプラン」に基づき、業務のスリム化や未来につながる取捨選択を行い、より効果的かつ効率的な行政運営の継続に努める。</a:t>
          </a: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44</xdr:row>
      <xdr:rowOff>165100</xdr:rowOff>
    </xdr:to>
    <xdr:cxnSp macro="">
      <xdr:nvCxnSpPr>
        <xdr:cNvPr id="64" name="直線コネクタ 63"/>
        <xdr:cNvCxnSpPr/>
      </xdr:nvCxnSpPr>
      <xdr:spPr>
        <a:xfrm flipV="1">
          <a:off x="4953000" y="6180667"/>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7"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8" name="直線コネクタ 67"/>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62795</xdr:rowOff>
    </xdr:from>
    <xdr:to>
      <xdr:col>23</xdr:col>
      <xdr:colOff>133350</xdr:colOff>
      <xdr:row>41</xdr:row>
      <xdr:rowOff>62795</xdr:rowOff>
    </xdr:to>
    <xdr:cxnSp macro="">
      <xdr:nvCxnSpPr>
        <xdr:cNvPr id="69" name="直線コネクタ 68"/>
        <xdr:cNvCxnSpPr/>
      </xdr:nvCxnSpPr>
      <xdr:spPr>
        <a:xfrm>
          <a:off x="4114800" y="709224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91316</xdr:rowOff>
    </xdr:from>
    <xdr:ext cx="762000" cy="259045"/>
    <xdr:sp macro="" textlink="">
      <xdr:nvSpPr>
        <xdr:cNvPr id="70" name="財政力平均値テキスト"/>
        <xdr:cNvSpPr txBox="1"/>
      </xdr:nvSpPr>
      <xdr:spPr>
        <a:xfrm>
          <a:off x="5041900" y="7120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119239</xdr:rowOff>
    </xdr:from>
    <xdr:to>
      <xdr:col>23</xdr:col>
      <xdr:colOff>184150</xdr:colOff>
      <xdr:row>42</xdr:row>
      <xdr:rowOff>49389</xdr:rowOff>
    </xdr:to>
    <xdr:sp macro="" textlink="">
      <xdr:nvSpPr>
        <xdr:cNvPr id="71" name="フローチャート: 判断 70"/>
        <xdr:cNvSpPr/>
      </xdr:nvSpPr>
      <xdr:spPr>
        <a:xfrm>
          <a:off x="49022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62795</xdr:rowOff>
    </xdr:from>
    <xdr:to>
      <xdr:col>19</xdr:col>
      <xdr:colOff>133350</xdr:colOff>
      <xdr:row>41</xdr:row>
      <xdr:rowOff>76200</xdr:rowOff>
    </xdr:to>
    <xdr:cxnSp macro="">
      <xdr:nvCxnSpPr>
        <xdr:cNvPr id="72" name="直線コネクタ 71"/>
        <xdr:cNvCxnSpPr/>
      </xdr:nvCxnSpPr>
      <xdr:spPr>
        <a:xfrm flipV="1">
          <a:off x="3225800" y="70922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119239</xdr:rowOff>
    </xdr:from>
    <xdr:to>
      <xdr:col>19</xdr:col>
      <xdr:colOff>184150</xdr:colOff>
      <xdr:row>42</xdr:row>
      <xdr:rowOff>49389</xdr:rowOff>
    </xdr:to>
    <xdr:sp macro="" textlink="">
      <xdr:nvSpPr>
        <xdr:cNvPr id="73" name="フローチャート: 判断 72"/>
        <xdr:cNvSpPr/>
      </xdr:nvSpPr>
      <xdr:spPr>
        <a:xfrm>
          <a:off x="4064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34166</xdr:rowOff>
    </xdr:from>
    <xdr:ext cx="736600" cy="259045"/>
    <xdr:sp macro="" textlink="">
      <xdr:nvSpPr>
        <xdr:cNvPr id="74" name="テキスト ボックス 73"/>
        <xdr:cNvSpPr txBox="1"/>
      </xdr:nvSpPr>
      <xdr:spPr>
        <a:xfrm>
          <a:off x="3733800" y="723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76200</xdr:rowOff>
    </xdr:from>
    <xdr:to>
      <xdr:col>15</xdr:col>
      <xdr:colOff>82550</xdr:colOff>
      <xdr:row>41</xdr:row>
      <xdr:rowOff>76200</xdr:rowOff>
    </xdr:to>
    <xdr:cxnSp macro="">
      <xdr:nvCxnSpPr>
        <xdr:cNvPr id="75" name="直線コネクタ 74"/>
        <xdr:cNvCxnSpPr/>
      </xdr:nvCxnSpPr>
      <xdr:spPr>
        <a:xfrm>
          <a:off x="2336800" y="710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132645</xdr:rowOff>
    </xdr:from>
    <xdr:to>
      <xdr:col>15</xdr:col>
      <xdr:colOff>133350</xdr:colOff>
      <xdr:row>42</xdr:row>
      <xdr:rowOff>62795</xdr:rowOff>
    </xdr:to>
    <xdr:sp macro="" textlink="">
      <xdr:nvSpPr>
        <xdr:cNvPr id="76" name="フローチャート: 判断 75"/>
        <xdr:cNvSpPr/>
      </xdr:nvSpPr>
      <xdr:spPr>
        <a:xfrm>
          <a:off x="3175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47572</xdr:rowOff>
    </xdr:from>
    <xdr:ext cx="762000" cy="259045"/>
    <xdr:sp macro="" textlink="">
      <xdr:nvSpPr>
        <xdr:cNvPr id="77" name="テキスト ボックス 76"/>
        <xdr:cNvSpPr txBox="1"/>
      </xdr:nvSpPr>
      <xdr:spPr>
        <a:xfrm>
          <a:off x="2844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76200</xdr:rowOff>
    </xdr:from>
    <xdr:to>
      <xdr:col>11</xdr:col>
      <xdr:colOff>31750</xdr:colOff>
      <xdr:row>41</xdr:row>
      <xdr:rowOff>89605</xdr:rowOff>
    </xdr:to>
    <xdr:cxnSp macro="">
      <xdr:nvCxnSpPr>
        <xdr:cNvPr id="78" name="直線コネクタ 77"/>
        <xdr:cNvCxnSpPr/>
      </xdr:nvCxnSpPr>
      <xdr:spPr>
        <a:xfrm flipV="1">
          <a:off x="1447800" y="710565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132645</xdr:rowOff>
    </xdr:from>
    <xdr:to>
      <xdr:col>11</xdr:col>
      <xdr:colOff>82550</xdr:colOff>
      <xdr:row>42</xdr:row>
      <xdr:rowOff>62795</xdr:rowOff>
    </xdr:to>
    <xdr:sp macro="" textlink="">
      <xdr:nvSpPr>
        <xdr:cNvPr id="79" name="フローチャート: 判断 78"/>
        <xdr:cNvSpPr/>
      </xdr:nvSpPr>
      <xdr:spPr>
        <a:xfrm>
          <a:off x="2286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47572</xdr:rowOff>
    </xdr:from>
    <xdr:ext cx="762000" cy="259045"/>
    <xdr:sp macro="" textlink="">
      <xdr:nvSpPr>
        <xdr:cNvPr id="80" name="テキスト ボックス 79"/>
        <xdr:cNvSpPr txBox="1"/>
      </xdr:nvSpPr>
      <xdr:spPr>
        <a:xfrm>
          <a:off x="1955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2" name="テキスト ボックス 81"/>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11995</xdr:rowOff>
    </xdr:from>
    <xdr:to>
      <xdr:col>23</xdr:col>
      <xdr:colOff>184150</xdr:colOff>
      <xdr:row>41</xdr:row>
      <xdr:rowOff>113595</xdr:rowOff>
    </xdr:to>
    <xdr:sp macro="" textlink="">
      <xdr:nvSpPr>
        <xdr:cNvPr id="88" name="楕円 87"/>
        <xdr:cNvSpPr/>
      </xdr:nvSpPr>
      <xdr:spPr>
        <a:xfrm>
          <a:off x="4902200" y="7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28522</xdr:rowOff>
    </xdr:from>
    <xdr:ext cx="762000" cy="259045"/>
    <xdr:sp macro="" textlink="">
      <xdr:nvSpPr>
        <xdr:cNvPr id="89" name="財政力該当値テキスト"/>
        <xdr:cNvSpPr txBox="1"/>
      </xdr:nvSpPr>
      <xdr:spPr>
        <a:xfrm>
          <a:off x="5041900" y="688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11995</xdr:rowOff>
    </xdr:from>
    <xdr:to>
      <xdr:col>19</xdr:col>
      <xdr:colOff>184150</xdr:colOff>
      <xdr:row>41</xdr:row>
      <xdr:rowOff>113595</xdr:rowOff>
    </xdr:to>
    <xdr:sp macro="" textlink="">
      <xdr:nvSpPr>
        <xdr:cNvPr id="90" name="楕円 89"/>
        <xdr:cNvSpPr/>
      </xdr:nvSpPr>
      <xdr:spPr>
        <a:xfrm>
          <a:off x="4064000" y="7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123772</xdr:rowOff>
    </xdr:from>
    <xdr:ext cx="736600" cy="259045"/>
    <xdr:sp macro="" textlink="">
      <xdr:nvSpPr>
        <xdr:cNvPr id="91" name="テキスト ボックス 90"/>
        <xdr:cNvSpPr txBox="1"/>
      </xdr:nvSpPr>
      <xdr:spPr>
        <a:xfrm>
          <a:off x="3733800" y="6810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25400</xdr:rowOff>
    </xdr:from>
    <xdr:to>
      <xdr:col>15</xdr:col>
      <xdr:colOff>133350</xdr:colOff>
      <xdr:row>41</xdr:row>
      <xdr:rowOff>127000</xdr:rowOff>
    </xdr:to>
    <xdr:sp macro="" textlink="">
      <xdr:nvSpPr>
        <xdr:cNvPr id="92" name="楕円 91"/>
        <xdr:cNvSpPr/>
      </xdr:nvSpPr>
      <xdr:spPr>
        <a:xfrm>
          <a:off x="3175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137177</xdr:rowOff>
    </xdr:from>
    <xdr:ext cx="762000" cy="259045"/>
    <xdr:sp macro="" textlink="">
      <xdr:nvSpPr>
        <xdr:cNvPr id="93" name="テキスト ボックス 92"/>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25400</xdr:rowOff>
    </xdr:from>
    <xdr:to>
      <xdr:col>11</xdr:col>
      <xdr:colOff>82550</xdr:colOff>
      <xdr:row>41</xdr:row>
      <xdr:rowOff>127000</xdr:rowOff>
    </xdr:to>
    <xdr:sp macro="" textlink="">
      <xdr:nvSpPr>
        <xdr:cNvPr id="94" name="楕円 93"/>
        <xdr:cNvSpPr/>
      </xdr:nvSpPr>
      <xdr:spPr>
        <a:xfrm>
          <a:off x="2286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137177</xdr:rowOff>
    </xdr:from>
    <xdr:ext cx="762000" cy="259045"/>
    <xdr:sp macro="" textlink="">
      <xdr:nvSpPr>
        <xdr:cNvPr id="95" name="テキスト ボックス 94"/>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38805</xdr:rowOff>
    </xdr:from>
    <xdr:to>
      <xdr:col>7</xdr:col>
      <xdr:colOff>31750</xdr:colOff>
      <xdr:row>41</xdr:row>
      <xdr:rowOff>140405</xdr:rowOff>
    </xdr:to>
    <xdr:sp macro="" textlink="">
      <xdr:nvSpPr>
        <xdr:cNvPr id="96" name="楕円 95"/>
        <xdr:cNvSpPr/>
      </xdr:nvSpPr>
      <xdr:spPr>
        <a:xfrm>
          <a:off x="1397000" y="706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150582</xdr:rowOff>
    </xdr:from>
    <xdr:ext cx="762000" cy="259045"/>
    <xdr:sp macro="" textlink="">
      <xdr:nvSpPr>
        <xdr:cNvPr id="97" name="テキスト ボックス 96"/>
        <xdr:cNvSpPr txBox="1"/>
      </xdr:nvSpPr>
      <xdr:spPr>
        <a:xfrm>
          <a:off x="1066800" y="683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普通交付税の増加により経常一般財源等が増加したものの、人件費等の増加により、前年度と比較して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ポイント悪化し、類似団体内での順位は、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団体中、</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位となっている。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少子高齢化に伴う社会保障経費等の増加が見込まれるため、限られた財源を有効活用し、事業の優先度を見極めつつ、経常経費の削減に努めるとともに、新たな自主財源の確保や、収納率の向上を図り、経常収入の増加に努める。</a:t>
          </a: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158242</xdr:rowOff>
    </xdr:from>
    <xdr:to>
      <xdr:col>23</xdr:col>
      <xdr:colOff>133350</xdr:colOff>
      <xdr:row>67</xdr:row>
      <xdr:rowOff>133096</xdr:rowOff>
    </xdr:to>
    <xdr:cxnSp macro="">
      <xdr:nvCxnSpPr>
        <xdr:cNvPr id="125" name="直線コネクタ 124"/>
        <xdr:cNvCxnSpPr/>
      </xdr:nvCxnSpPr>
      <xdr:spPr>
        <a:xfrm flipV="1">
          <a:off x="4953000" y="10273792"/>
          <a:ext cx="0" cy="1346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105173</xdr:rowOff>
    </xdr:from>
    <xdr:ext cx="762000" cy="259045"/>
    <xdr:sp macro="" textlink="">
      <xdr:nvSpPr>
        <xdr:cNvPr id="126" name="財政構造の弾力性最小値テキスト"/>
        <xdr:cNvSpPr txBox="1"/>
      </xdr:nvSpPr>
      <xdr:spPr>
        <a:xfrm>
          <a:off x="5041900" y="1159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133096</xdr:rowOff>
    </xdr:from>
    <xdr:to>
      <xdr:col>24</xdr:col>
      <xdr:colOff>12700</xdr:colOff>
      <xdr:row>67</xdr:row>
      <xdr:rowOff>133096</xdr:rowOff>
    </xdr:to>
    <xdr:cxnSp macro="">
      <xdr:nvCxnSpPr>
        <xdr:cNvPr id="127" name="直線コネクタ 126"/>
        <xdr:cNvCxnSpPr/>
      </xdr:nvCxnSpPr>
      <xdr:spPr>
        <a:xfrm>
          <a:off x="4864100" y="11620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73169</xdr:rowOff>
    </xdr:from>
    <xdr:ext cx="762000" cy="259045"/>
    <xdr:sp macro="" textlink="">
      <xdr:nvSpPr>
        <xdr:cNvPr id="128" name="財政構造の弾力性最大値テキスト"/>
        <xdr:cNvSpPr txBox="1"/>
      </xdr:nvSpPr>
      <xdr:spPr>
        <a:xfrm>
          <a:off x="5041900" y="1001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158242</xdr:rowOff>
    </xdr:from>
    <xdr:to>
      <xdr:col>24</xdr:col>
      <xdr:colOff>12700</xdr:colOff>
      <xdr:row>59</xdr:row>
      <xdr:rowOff>158242</xdr:rowOff>
    </xdr:to>
    <xdr:cxnSp macro="">
      <xdr:nvCxnSpPr>
        <xdr:cNvPr id="129" name="直線コネクタ 128"/>
        <xdr:cNvCxnSpPr/>
      </xdr:nvCxnSpPr>
      <xdr:spPr>
        <a:xfrm>
          <a:off x="4864100" y="10273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32258</xdr:rowOff>
    </xdr:from>
    <xdr:to>
      <xdr:col>23</xdr:col>
      <xdr:colOff>133350</xdr:colOff>
      <xdr:row>63</xdr:row>
      <xdr:rowOff>66040</xdr:rowOff>
    </xdr:to>
    <xdr:cxnSp macro="">
      <xdr:nvCxnSpPr>
        <xdr:cNvPr id="130" name="直線コネクタ 129"/>
        <xdr:cNvCxnSpPr/>
      </xdr:nvCxnSpPr>
      <xdr:spPr>
        <a:xfrm>
          <a:off x="4114800" y="10833608"/>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52341</xdr:rowOff>
    </xdr:from>
    <xdr:ext cx="762000" cy="259045"/>
    <xdr:sp macro="" textlink="">
      <xdr:nvSpPr>
        <xdr:cNvPr id="131" name="財政構造の弾力性平均値テキスト"/>
        <xdr:cNvSpPr txBox="1"/>
      </xdr:nvSpPr>
      <xdr:spPr>
        <a:xfrm>
          <a:off x="5041900" y="110251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80264</xdr:rowOff>
    </xdr:from>
    <xdr:to>
      <xdr:col>23</xdr:col>
      <xdr:colOff>184150</xdr:colOff>
      <xdr:row>65</xdr:row>
      <xdr:rowOff>10414</xdr:rowOff>
    </xdr:to>
    <xdr:sp macro="" textlink="">
      <xdr:nvSpPr>
        <xdr:cNvPr id="132" name="フローチャート: 判断 131"/>
        <xdr:cNvSpPr/>
      </xdr:nvSpPr>
      <xdr:spPr>
        <a:xfrm>
          <a:off x="4902200" y="1105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32258</xdr:rowOff>
    </xdr:from>
    <xdr:to>
      <xdr:col>19</xdr:col>
      <xdr:colOff>133350</xdr:colOff>
      <xdr:row>63</xdr:row>
      <xdr:rowOff>148082</xdr:rowOff>
    </xdr:to>
    <xdr:cxnSp macro="">
      <xdr:nvCxnSpPr>
        <xdr:cNvPr id="133" name="直線コネクタ 132"/>
        <xdr:cNvCxnSpPr/>
      </xdr:nvCxnSpPr>
      <xdr:spPr>
        <a:xfrm flipV="1">
          <a:off x="3225800" y="10833608"/>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89916</xdr:rowOff>
    </xdr:from>
    <xdr:to>
      <xdr:col>19</xdr:col>
      <xdr:colOff>184150</xdr:colOff>
      <xdr:row>65</xdr:row>
      <xdr:rowOff>20066</xdr:rowOff>
    </xdr:to>
    <xdr:sp macro="" textlink="">
      <xdr:nvSpPr>
        <xdr:cNvPr id="134" name="フローチャート: 判断 133"/>
        <xdr:cNvSpPr/>
      </xdr:nvSpPr>
      <xdr:spPr>
        <a:xfrm>
          <a:off x="4064000" y="110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4843</xdr:rowOff>
    </xdr:from>
    <xdr:ext cx="736600" cy="259045"/>
    <xdr:sp macro="" textlink="">
      <xdr:nvSpPr>
        <xdr:cNvPr id="135" name="テキスト ボックス 134"/>
        <xdr:cNvSpPr txBox="1"/>
      </xdr:nvSpPr>
      <xdr:spPr>
        <a:xfrm>
          <a:off x="3733800" y="11149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107188</xdr:rowOff>
    </xdr:from>
    <xdr:to>
      <xdr:col>15</xdr:col>
      <xdr:colOff>82550</xdr:colOff>
      <xdr:row>63</xdr:row>
      <xdr:rowOff>148082</xdr:rowOff>
    </xdr:to>
    <xdr:cxnSp macro="">
      <xdr:nvCxnSpPr>
        <xdr:cNvPr id="136" name="直線コネクタ 135"/>
        <xdr:cNvCxnSpPr/>
      </xdr:nvCxnSpPr>
      <xdr:spPr>
        <a:xfrm>
          <a:off x="2336800" y="10737088"/>
          <a:ext cx="889000" cy="2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70612</xdr:rowOff>
    </xdr:from>
    <xdr:to>
      <xdr:col>15</xdr:col>
      <xdr:colOff>133350</xdr:colOff>
      <xdr:row>65</xdr:row>
      <xdr:rowOff>762</xdr:rowOff>
    </xdr:to>
    <xdr:sp macro="" textlink="">
      <xdr:nvSpPr>
        <xdr:cNvPr id="137" name="フローチャート: 判断 136"/>
        <xdr:cNvSpPr/>
      </xdr:nvSpPr>
      <xdr:spPr>
        <a:xfrm>
          <a:off x="3175000" y="1104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156989</xdr:rowOff>
    </xdr:from>
    <xdr:ext cx="762000" cy="259045"/>
    <xdr:sp macro="" textlink="">
      <xdr:nvSpPr>
        <xdr:cNvPr id="138" name="テキスト ボックス 137"/>
        <xdr:cNvSpPr txBox="1"/>
      </xdr:nvSpPr>
      <xdr:spPr>
        <a:xfrm>
          <a:off x="2844800" y="1112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107188</xdr:rowOff>
    </xdr:from>
    <xdr:to>
      <xdr:col>11</xdr:col>
      <xdr:colOff>31750</xdr:colOff>
      <xdr:row>63</xdr:row>
      <xdr:rowOff>41910</xdr:rowOff>
    </xdr:to>
    <xdr:cxnSp macro="">
      <xdr:nvCxnSpPr>
        <xdr:cNvPr id="139" name="直線コネクタ 138"/>
        <xdr:cNvCxnSpPr/>
      </xdr:nvCxnSpPr>
      <xdr:spPr>
        <a:xfrm flipV="1">
          <a:off x="1447800" y="10737088"/>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121412</xdr:rowOff>
    </xdr:from>
    <xdr:to>
      <xdr:col>11</xdr:col>
      <xdr:colOff>82550</xdr:colOff>
      <xdr:row>64</xdr:row>
      <xdr:rowOff>51562</xdr:rowOff>
    </xdr:to>
    <xdr:sp macro="" textlink="">
      <xdr:nvSpPr>
        <xdr:cNvPr id="140" name="フローチャート: 判断 139"/>
        <xdr:cNvSpPr/>
      </xdr:nvSpPr>
      <xdr:spPr>
        <a:xfrm>
          <a:off x="22860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36339</xdr:rowOff>
    </xdr:from>
    <xdr:ext cx="762000" cy="259045"/>
    <xdr:sp macro="" textlink="">
      <xdr:nvSpPr>
        <xdr:cNvPr id="141" name="テキスト ボックス 140"/>
        <xdr:cNvSpPr txBox="1"/>
      </xdr:nvSpPr>
      <xdr:spPr>
        <a:xfrm>
          <a:off x="1955800" y="1100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56134</xdr:rowOff>
    </xdr:from>
    <xdr:to>
      <xdr:col>7</xdr:col>
      <xdr:colOff>31750</xdr:colOff>
      <xdr:row>64</xdr:row>
      <xdr:rowOff>157734</xdr:rowOff>
    </xdr:to>
    <xdr:sp macro="" textlink="">
      <xdr:nvSpPr>
        <xdr:cNvPr id="142" name="フローチャート: 判断 141"/>
        <xdr:cNvSpPr/>
      </xdr:nvSpPr>
      <xdr:spPr>
        <a:xfrm>
          <a:off x="1397000" y="11028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142511</xdr:rowOff>
    </xdr:from>
    <xdr:ext cx="762000" cy="259045"/>
    <xdr:sp macro="" textlink="">
      <xdr:nvSpPr>
        <xdr:cNvPr id="143" name="テキスト ボックス 142"/>
        <xdr:cNvSpPr txBox="1"/>
      </xdr:nvSpPr>
      <xdr:spPr>
        <a:xfrm>
          <a:off x="1066800" y="11115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15240</xdr:rowOff>
    </xdr:from>
    <xdr:to>
      <xdr:col>23</xdr:col>
      <xdr:colOff>184150</xdr:colOff>
      <xdr:row>63</xdr:row>
      <xdr:rowOff>116840</xdr:rowOff>
    </xdr:to>
    <xdr:sp macro="" textlink="">
      <xdr:nvSpPr>
        <xdr:cNvPr id="149" name="楕円 148"/>
        <xdr:cNvSpPr/>
      </xdr:nvSpPr>
      <xdr:spPr>
        <a:xfrm>
          <a:off x="49022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31767</xdr:rowOff>
    </xdr:from>
    <xdr:ext cx="762000" cy="259045"/>
    <xdr:sp macro="" textlink="">
      <xdr:nvSpPr>
        <xdr:cNvPr id="150" name="財政構造の弾力性該当値テキスト"/>
        <xdr:cNvSpPr txBox="1"/>
      </xdr:nvSpPr>
      <xdr:spPr>
        <a:xfrm>
          <a:off x="50419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152908</xdr:rowOff>
    </xdr:from>
    <xdr:to>
      <xdr:col>19</xdr:col>
      <xdr:colOff>184150</xdr:colOff>
      <xdr:row>63</xdr:row>
      <xdr:rowOff>83058</xdr:rowOff>
    </xdr:to>
    <xdr:sp macro="" textlink="">
      <xdr:nvSpPr>
        <xdr:cNvPr id="151" name="楕円 150"/>
        <xdr:cNvSpPr/>
      </xdr:nvSpPr>
      <xdr:spPr>
        <a:xfrm>
          <a:off x="4064000" y="1078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93235</xdr:rowOff>
    </xdr:from>
    <xdr:ext cx="736600" cy="259045"/>
    <xdr:sp macro="" textlink="">
      <xdr:nvSpPr>
        <xdr:cNvPr id="152" name="テキスト ボックス 151"/>
        <xdr:cNvSpPr txBox="1"/>
      </xdr:nvSpPr>
      <xdr:spPr>
        <a:xfrm>
          <a:off x="3733800" y="10551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97282</xdr:rowOff>
    </xdr:from>
    <xdr:to>
      <xdr:col>15</xdr:col>
      <xdr:colOff>133350</xdr:colOff>
      <xdr:row>64</xdr:row>
      <xdr:rowOff>27432</xdr:rowOff>
    </xdr:to>
    <xdr:sp macro="" textlink="">
      <xdr:nvSpPr>
        <xdr:cNvPr id="153" name="楕円 152"/>
        <xdr:cNvSpPr/>
      </xdr:nvSpPr>
      <xdr:spPr>
        <a:xfrm>
          <a:off x="3175000" y="1089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37609</xdr:rowOff>
    </xdr:from>
    <xdr:ext cx="762000" cy="259045"/>
    <xdr:sp macro="" textlink="">
      <xdr:nvSpPr>
        <xdr:cNvPr id="154" name="テキスト ボックス 153"/>
        <xdr:cNvSpPr txBox="1"/>
      </xdr:nvSpPr>
      <xdr:spPr>
        <a:xfrm>
          <a:off x="2844800" y="1066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56388</xdr:rowOff>
    </xdr:from>
    <xdr:to>
      <xdr:col>11</xdr:col>
      <xdr:colOff>82550</xdr:colOff>
      <xdr:row>62</xdr:row>
      <xdr:rowOff>157988</xdr:rowOff>
    </xdr:to>
    <xdr:sp macro="" textlink="">
      <xdr:nvSpPr>
        <xdr:cNvPr id="155" name="楕円 154"/>
        <xdr:cNvSpPr/>
      </xdr:nvSpPr>
      <xdr:spPr>
        <a:xfrm>
          <a:off x="2286000" y="1068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168165</xdr:rowOff>
    </xdr:from>
    <xdr:ext cx="762000" cy="259045"/>
    <xdr:sp macro="" textlink="">
      <xdr:nvSpPr>
        <xdr:cNvPr id="156" name="テキスト ボックス 155"/>
        <xdr:cNvSpPr txBox="1"/>
      </xdr:nvSpPr>
      <xdr:spPr>
        <a:xfrm>
          <a:off x="1955800" y="1045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162560</xdr:rowOff>
    </xdr:from>
    <xdr:to>
      <xdr:col>7</xdr:col>
      <xdr:colOff>31750</xdr:colOff>
      <xdr:row>63</xdr:row>
      <xdr:rowOff>92710</xdr:rowOff>
    </xdr:to>
    <xdr:sp macro="" textlink="">
      <xdr:nvSpPr>
        <xdr:cNvPr id="157" name="楕円 156"/>
        <xdr:cNvSpPr/>
      </xdr:nvSpPr>
      <xdr:spPr>
        <a:xfrm>
          <a:off x="1397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102887</xdr:rowOff>
    </xdr:from>
    <xdr:ext cx="762000" cy="259045"/>
    <xdr:sp macro="" textlink="">
      <xdr:nvSpPr>
        <xdr:cNvPr id="158" name="テキスト ボックス 157"/>
        <xdr:cNvSpPr txBox="1"/>
      </xdr:nvSpPr>
      <xdr:spPr>
        <a:xfrm>
          <a:off x="1066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[90,864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退職手当の増加やスポーツセンターに係る管理委託料等の増加により前年度と比較して人口</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1,366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円増加し、類似団体内での順位は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団体中、</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位となっている。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引き続き、行政評価の活用や行政改革の推進により、事務事業の抜本的な見直しを図り、人件費・物件費等の抑制に努める。</a:t>
          </a: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61447</xdr:rowOff>
    </xdr:from>
    <xdr:to>
      <xdr:col>23</xdr:col>
      <xdr:colOff>133350</xdr:colOff>
      <xdr:row>88</xdr:row>
      <xdr:rowOff>149645</xdr:rowOff>
    </xdr:to>
    <xdr:cxnSp macro="">
      <xdr:nvCxnSpPr>
        <xdr:cNvPr id="186" name="直線コネクタ 185"/>
        <xdr:cNvCxnSpPr/>
      </xdr:nvCxnSpPr>
      <xdr:spPr>
        <a:xfrm flipV="1">
          <a:off x="4953000" y="13777447"/>
          <a:ext cx="0" cy="14597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121722</xdr:rowOff>
    </xdr:from>
    <xdr:ext cx="762000" cy="259045"/>
    <xdr:sp macro="" textlink="">
      <xdr:nvSpPr>
        <xdr:cNvPr id="187" name="人件費・物件費等の状況最小値テキスト"/>
        <xdr:cNvSpPr txBox="1"/>
      </xdr:nvSpPr>
      <xdr:spPr>
        <a:xfrm>
          <a:off x="5041900" y="15209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149645</xdr:rowOff>
    </xdr:from>
    <xdr:to>
      <xdr:col>24</xdr:col>
      <xdr:colOff>12700</xdr:colOff>
      <xdr:row>88</xdr:row>
      <xdr:rowOff>149645</xdr:rowOff>
    </xdr:to>
    <xdr:cxnSp macro="">
      <xdr:nvCxnSpPr>
        <xdr:cNvPr id="188" name="直線コネクタ 187"/>
        <xdr:cNvCxnSpPr/>
      </xdr:nvCxnSpPr>
      <xdr:spPr>
        <a:xfrm>
          <a:off x="4864100" y="1523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147824</xdr:rowOff>
    </xdr:from>
    <xdr:ext cx="762000" cy="259045"/>
    <xdr:sp macro="" textlink="">
      <xdr:nvSpPr>
        <xdr:cNvPr id="189" name="人件費・物件費等の状況最大値テキスト"/>
        <xdr:cNvSpPr txBox="1"/>
      </xdr:nvSpPr>
      <xdr:spPr>
        <a:xfrm>
          <a:off x="5041900" y="13520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61447</xdr:rowOff>
    </xdr:from>
    <xdr:to>
      <xdr:col>24</xdr:col>
      <xdr:colOff>12700</xdr:colOff>
      <xdr:row>80</xdr:row>
      <xdr:rowOff>61447</xdr:rowOff>
    </xdr:to>
    <xdr:cxnSp macro="">
      <xdr:nvCxnSpPr>
        <xdr:cNvPr id="190" name="直線コネクタ 189"/>
        <xdr:cNvCxnSpPr/>
      </xdr:nvCxnSpPr>
      <xdr:spPr>
        <a:xfrm>
          <a:off x="4864100" y="13777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63734</xdr:rowOff>
    </xdr:from>
    <xdr:to>
      <xdr:col>23</xdr:col>
      <xdr:colOff>133350</xdr:colOff>
      <xdr:row>80</xdr:row>
      <xdr:rowOff>76919</xdr:rowOff>
    </xdr:to>
    <xdr:cxnSp macro="">
      <xdr:nvCxnSpPr>
        <xdr:cNvPr id="191" name="直線コネクタ 190"/>
        <xdr:cNvCxnSpPr/>
      </xdr:nvCxnSpPr>
      <xdr:spPr>
        <a:xfrm>
          <a:off x="4114800" y="13779734"/>
          <a:ext cx="838200" cy="13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155793</xdr:rowOff>
    </xdr:from>
    <xdr:ext cx="762000" cy="259045"/>
    <xdr:sp macro="" textlink="">
      <xdr:nvSpPr>
        <xdr:cNvPr id="192" name="人件費・物件費等の状況平均値テキスト"/>
        <xdr:cNvSpPr txBox="1"/>
      </xdr:nvSpPr>
      <xdr:spPr>
        <a:xfrm>
          <a:off x="5041900" y="140432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12266</xdr:rowOff>
    </xdr:from>
    <xdr:to>
      <xdr:col>23</xdr:col>
      <xdr:colOff>184150</xdr:colOff>
      <xdr:row>82</xdr:row>
      <xdr:rowOff>113866</xdr:rowOff>
    </xdr:to>
    <xdr:sp macro="" textlink="">
      <xdr:nvSpPr>
        <xdr:cNvPr id="193" name="フローチャート: 判断 192"/>
        <xdr:cNvSpPr/>
      </xdr:nvSpPr>
      <xdr:spPr>
        <a:xfrm>
          <a:off x="4902200" y="1407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63734</xdr:rowOff>
    </xdr:from>
    <xdr:to>
      <xdr:col>19</xdr:col>
      <xdr:colOff>133350</xdr:colOff>
      <xdr:row>80</xdr:row>
      <xdr:rowOff>78107</xdr:rowOff>
    </xdr:to>
    <xdr:cxnSp macro="">
      <xdr:nvCxnSpPr>
        <xdr:cNvPr id="194" name="直線コネクタ 193"/>
        <xdr:cNvCxnSpPr/>
      </xdr:nvCxnSpPr>
      <xdr:spPr>
        <a:xfrm flipV="1">
          <a:off x="3225800" y="13779734"/>
          <a:ext cx="889000" cy="14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9640</xdr:rowOff>
    </xdr:from>
    <xdr:to>
      <xdr:col>19</xdr:col>
      <xdr:colOff>184150</xdr:colOff>
      <xdr:row>82</xdr:row>
      <xdr:rowOff>111240</xdr:rowOff>
    </xdr:to>
    <xdr:sp macro="" textlink="">
      <xdr:nvSpPr>
        <xdr:cNvPr id="195" name="フローチャート: 判断 194"/>
        <xdr:cNvSpPr/>
      </xdr:nvSpPr>
      <xdr:spPr>
        <a:xfrm>
          <a:off x="4064000" y="140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96017</xdr:rowOff>
    </xdr:from>
    <xdr:ext cx="736600" cy="259045"/>
    <xdr:sp macro="" textlink="">
      <xdr:nvSpPr>
        <xdr:cNvPr id="196" name="テキスト ボックス 195"/>
        <xdr:cNvSpPr txBox="1"/>
      </xdr:nvSpPr>
      <xdr:spPr>
        <a:xfrm>
          <a:off x="3733800" y="1415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72934</xdr:rowOff>
    </xdr:from>
    <xdr:to>
      <xdr:col>15</xdr:col>
      <xdr:colOff>82550</xdr:colOff>
      <xdr:row>80</xdr:row>
      <xdr:rowOff>78107</xdr:rowOff>
    </xdr:to>
    <xdr:cxnSp macro="">
      <xdr:nvCxnSpPr>
        <xdr:cNvPr id="197" name="直線コネクタ 196"/>
        <xdr:cNvCxnSpPr/>
      </xdr:nvCxnSpPr>
      <xdr:spPr>
        <a:xfrm>
          <a:off x="2336800" y="13788934"/>
          <a:ext cx="889000" cy="5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50459</xdr:rowOff>
    </xdr:from>
    <xdr:to>
      <xdr:col>15</xdr:col>
      <xdr:colOff>133350</xdr:colOff>
      <xdr:row>82</xdr:row>
      <xdr:rowOff>152059</xdr:rowOff>
    </xdr:to>
    <xdr:sp macro="" textlink="">
      <xdr:nvSpPr>
        <xdr:cNvPr id="198" name="フローチャート: 判断 197"/>
        <xdr:cNvSpPr/>
      </xdr:nvSpPr>
      <xdr:spPr>
        <a:xfrm>
          <a:off x="3175000" y="1410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136836</xdr:rowOff>
    </xdr:from>
    <xdr:ext cx="762000" cy="259045"/>
    <xdr:sp macro="" textlink="">
      <xdr:nvSpPr>
        <xdr:cNvPr id="199" name="テキスト ボックス 198"/>
        <xdr:cNvSpPr txBox="1"/>
      </xdr:nvSpPr>
      <xdr:spPr>
        <a:xfrm>
          <a:off x="2844800" y="14195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53851</xdr:rowOff>
    </xdr:from>
    <xdr:to>
      <xdr:col>11</xdr:col>
      <xdr:colOff>31750</xdr:colOff>
      <xdr:row>80</xdr:row>
      <xdr:rowOff>72934</xdr:rowOff>
    </xdr:to>
    <xdr:cxnSp macro="">
      <xdr:nvCxnSpPr>
        <xdr:cNvPr id="200" name="直線コネクタ 199"/>
        <xdr:cNvCxnSpPr/>
      </xdr:nvCxnSpPr>
      <xdr:spPr>
        <a:xfrm>
          <a:off x="1447800" y="13769851"/>
          <a:ext cx="889000" cy="19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121624</xdr:rowOff>
    </xdr:from>
    <xdr:to>
      <xdr:col>11</xdr:col>
      <xdr:colOff>82550</xdr:colOff>
      <xdr:row>82</xdr:row>
      <xdr:rowOff>51774</xdr:rowOff>
    </xdr:to>
    <xdr:sp macro="" textlink="">
      <xdr:nvSpPr>
        <xdr:cNvPr id="201" name="フローチャート: 判断 200"/>
        <xdr:cNvSpPr/>
      </xdr:nvSpPr>
      <xdr:spPr>
        <a:xfrm>
          <a:off x="2286000" y="140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36551</xdr:rowOff>
    </xdr:from>
    <xdr:ext cx="762000" cy="259045"/>
    <xdr:sp macro="" textlink="">
      <xdr:nvSpPr>
        <xdr:cNvPr id="202" name="テキスト ボックス 201"/>
        <xdr:cNvSpPr txBox="1"/>
      </xdr:nvSpPr>
      <xdr:spPr>
        <a:xfrm>
          <a:off x="1955800" y="14095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148554</xdr:rowOff>
    </xdr:from>
    <xdr:to>
      <xdr:col>7</xdr:col>
      <xdr:colOff>31750</xdr:colOff>
      <xdr:row>82</xdr:row>
      <xdr:rowOff>78704</xdr:rowOff>
    </xdr:to>
    <xdr:sp macro="" textlink="">
      <xdr:nvSpPr>
        <xdr:cNvPr id="203" name="フローチャート: 判断 202"/>
        <xdr:cNvSpPr/>
      </xdr:nvSpPr>
      <xdr:spPr>
        <a:xfrm>
          <a:off x="1397000" y="14036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63481</xdr:rowOff>
    </xdr:from>
    <xdr:ext cx="762000" cy="259045"/>
    <xdr:sp macro="" textlink="">
      <xdr:nvSpPr>
        <xdr:cNvPr id="204" name="テキスト ボックス 203"/>
        <xdr:cNvSpPr txBox="1"/>
      </xdr:nvSpPr>
      <xdr:spPr>
        <a:xfrm>
          <a:off x="1066800" y="141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26119</xdr:rowOff>
    </xdr:from>
    <xdr:to>
      <xdr:col>23</xdr:col>
      <xdr:colOff>184150</xdr:colOff>
      <xdr:row>80</xdr:row>
      <xdr:rowOff>127719</xdr:rowOff>
    </xdr:to>
    <xdr:sp macro="" textlink="">
      <xdr:nvSpPr>
        <xdr:cNvPr id="210" name="楕円 209"/>
        <xdr:cNvSpPr/>
      </xdr:nvSpPr>
      <xdr:spPr>
        <a:xfrm>
          <a:off x="4902200" y="1374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118846</xdr:rowOff>
    </xdr:from>
    <xdr:ext cx="762000" cy="259045"/>
    <xdr:sp macro="" textlink="">
      <xdr:nvSpPr>
        <xdr:cNvPr id="211" name="人件費・物件費等の状況該当値テキスト"/>
        <xdr:cNvSpPr txBox="1"/>
      </xdr:nvSpPr>
      <xdr:spPr>
        <a:xfrm>
          <a:off x="5041900" y="13663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12934</xdr:rowOff>
    </xdr:from>
    <xdr:to>
      <xdr:col>19</xdr:col>
      <xdr:colOff>184150</xdr:colOff>
      <xdr:row>80</xdr:row>
      <xdr:rowOff>114534</xdr:rowOff>
    </xdr:to>
    <xdr:sp macro="" textlink="">
      <xdr:nvSpPr>
        <xdr:cNvPr id="212" name="楕円 211"/>
        <xdr:cNvSpPr/>
      </xdr:nvSpPr>
      <xdr:spPr>
        <a:xfrm>
          <a:off x="4064000" y="1372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124711</xdr:rowOff>
    </xdr:from>
    <xdr:ext cx="736600" cy="259045"/>
    <xdr:sp macro="" textlink="">
      <xdr:nvSpPr>
        <xdr:cNvPr id="213" name="テキスト ボックス 212"/>
        <xdr:cNvSpPr txBox="1"/>
      </xdr:nvSpPr>
      <xdr:spPr>
        <a:xfrm>
          <a:off x="3733800" y="134978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27307</xdr:rowOff>
    </xdr:from>
    <xdr:to>
      <xdr:col>15</xdr:col>
      <xdr:colOff>133350</xdr:colOff>
      <xdr:row>80</xdr:row>
      <xdr:rowOff>128907</xdr:rowOff>
    </xdr:to>
    <xdr:sp macro="" textlink="">
      <xdr:nvSpPr>
        <xdr:cNvPr id="214" name="楕円 213"/>
        <xdr:cNvSpPr/>
      </xdr:nvSpPr>
      <xdr:spPr>
        <a:xfrm>
          <a:off x="3175000" y="1374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139084</xdr:rowOff>
    </xdr:from>
    <xdr:ext cx="762000" cy="259045"/>
    <xdr:sp macro="" textlink="">
      <xdr:nvSpPr>
        <xdr:cNvPr id="215" name="テキスト ボックス 214"/>
        <xdr:cNvSpPr txBox="1"/>
      </xdr:nvSpPr>
      <xdr:spPr>
        <a:xfrm>
          <a:off x="2844800" y="1351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22134</xdr:rowOff>
    </xdr:from>
    <xdr:to>
      <xdr:col>11</xdr:col>
      <xdr:colOff>82550</xdr:colOff>
      <xdr:row>80</xdr:row>
      <xdr:rowOff>123734</xdr:rowOff>
    </xdr:to>
    <xdr:sp macro="" textlink="">
      <xdr:nvSpPr>
        <xdr:cNvPr id="216" name="楕円 215"/>
        <xdr:cNvSpPr/>
      </xdr:nvSpPr>
      <xdr:spPr>
        <a:xfrm>
          <a:off x="2286000" y="13738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133911</xdr:rowOff>
    </xdr:from>
    <xdr:ext cx="762000" cy="259045"/>
    <xdr:sp macro="" textlink="">
      <xdr:nvSpPr>
        <xdr:cNvPr id="217" name="テキスト ボックス 216"/>
        <xdr:cNvSpPr txBox="1"/>
      </xdr:nvSpPr>
      <xdr:spPr>
        <a:xfrm>
          <a:off x="1955800" y="13507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3051</xdr:rowOff>
    </xdr:from>
    <xdr:to>
      <xdr:col>7</xdr:col>
      <xdr:colOff>31750</xdr:colOff>
      <xdr:row>80</xdr:row>
      <xdr:rowOff>104651</xdr:rowOff>
    </xdr:to>
    <xdr:sp macro="" textlink="">
      <xdr:nvSpPr>
        <xdr:cNvPr id="218" name="楕円 217"/>
        <xdr:cNvSpPr/>
      </xdr:nvSpPr>
      <xdr:spPr>
        <a:xfrm>
          <a:off x="1397000" y="13719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114828</xdr:rowOff>
    </xdr:from>
    <xdr:ext cx="762000" cy="259045"/>
    <xdr:sp macro="" textlink="">
      <xdr:nvSpPr>
        <xdr:cNvPr id="219" name="テキスト ボックス 218"/>
        <xdr:cNvSpPr txBox="1"/>
      </xdr:nvSpPr>
      <xdr:spPr>
        <a:xfrm>
          <a:off x="1066800" y="1348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ラスパイレス指数は前回より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減少し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99.3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となったが、全国市平均</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98.9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を上回った。また、類似団体内での順位は、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団体中、</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位となっている。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職務・職責に応じた給与構造への転換、能力・実績に基づく給与制度を導入するなど、給与の適正化を図ってきたが、今後も、類似団体や、近隣市などの平均給与の状況を踏まえながら、給与水準の適正化に努め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164193</xdr:rowOff>
    </xdr:from>
    <xdr:to>
      <xdr:col>81</xdr:col>
      <xdr:colOff>44450</xdr:colOff>
      <xdr:row>89</xdr:row>
      <xdr:rowOff>35379</xdr:rowOff>
    </xdr:to>
    <xdr:cxnSp macro="">
      <xdr:nvCxnSpPr>
        <xdr:cNvPr id="250" name="直線コネクタ 249"/>
        <xdr:cNvCxnSpPr/>
      </xdr:nvCxnSpPr>
      <xdr:spPr>
        <a:xfrm flipV="1">
          <a:off x="17018000" y="13708743"/>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1" name="給与水準   （国との比較）最小値テキスト"/>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2" name="直線コネクタ 251"/>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79120</xdr:rowOff>
    </xdr:from>
    <xdr:ext cx="762000" cy="259045"/>
    <xdr:sp macro="" textlink="">
      <xdr:nvSpPr>
        <xdr:cNvPr id="253" name="給与水準   （国との比較）最大値テキスト"/>
        <xdr:cNvSpPr txBox="1"/>
      </xdr:nvSpPr>
      <xdr:spPr>
        <a:xfrm>
          <a:off x="17106900" y="1345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164193</xdr:rowOff>
    </xdr:from>
    <xdr:to>
      <xdr:col>81</xdr:col>
      <xdr:colOff>133350</xdr:colOff>
      <xdr:row>79</xdr:row>
      <xdr:rowOff>164193</xdr:rowOff>
    </xdr:to>
    <xdr:cxnSp macro="">
      <xdr:nvCxnSpPr>
        <xdr:cNvPr id="254" name="直線コネクタ 253"/>
        <xdr:cNvCxnSpPr/>
      </xdr:nvCxnSpPr>
      <xdr:spPr>
        <a:xfrm>
          <a:off x="16929100" y="1370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83457</xdr:rowOff>
    </xdr:from>
    <xdr:to>
      <xdr:col>81</xdr:col>
      <xdr:colOff>44450</xdr:colOff>
      <xdr:row>86</xdr:row>
      <xdr:rowOff>49893</xdr:rowOff>
    </xdr:to>
    <xdr:cxnSp macro="">
      <xdr:nvCxnSpPr>
        <xdr:cNvPr id="255" name="直線コネクタ 254"/>
        <xdr:cNvCxnSpPr/>
      </xdr:nvCxnSpPr>
      <xdr:spPr>
        <a:xfrm flipV="1">
          <a:off x="16179800" y="14656707"/>
          <a:ext cx="8382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99984</xdr:rowOff>
    </xdr:from>
    <xdr:ext cx="762000" cy="259045"/>
    <xdr:sp macro="" textlink="">
      <xdr:nvSpPr>
        <xdr:cNvPr id="256" name="給与水準   （国との比較）平均値テキスト"/>
        <xdr:cNvSpPr txBox="1"/>
      </xdr:nvSpPr>
      <xdr:spPr>
        <a:xfrm>
          <a:off x="17106900" y="14330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83457</xdr:rowOff>
    </xdr:from>
    <xdr:to>
      <xdr:col>81</xdr:col>
      <xdr:colOff>95250</xdr:colOff>
      <xdr:row>85</xdr:row>
      <xdr:rowOff>13607</xdr:rowOff>
    </xdr:to>
    <xdr:sp macro="" textlink="">
      <xdr:nvSpPr>
        <xdr:cNvPr id="257" name="フローチャート: 判断 256"/>
        <xdr:cNvSpPr/>
      </xdr:nvSpPr>
      <xdr:spPr>
        <a:xfrm>
          <a:off x="169672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48986</xdr:rowOff>
    </xdr:from>
    <xdr:to>
      <xdr:col>77</xdr:col>
      <xdr:colOff>44450</xdr:colOff>
      <xdr:row>86</xdr:row>
      <xdr:rowOff>49893</xdr:rowOff>
    </xdr:to>
    <xdr:cxnSp macro="">
      <xdr:nvCxnSpPr>
        <xdr:cNvPr id="258" name="直線コネクタ 257"/>
        <xdr:cNvCxnSpPr/>
      </xdr:nvCxnSpPr>
      <xdr:spPr>
        <a:xfrm>
          <a:off x="15290800" y="14622236"/>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83457</xdr:rowOff>
    </xdr:from>
    <xdr:to>
      <xdr:col>77</xdr:col>
      <xdr:colOff>95250</xdr:colOff>
      <xdr:row>85</xdr:row>
      <xdr:rowOff>13607</xdr:rowOff>
    </xdr:to>
    <xdr:sp macro="" textlink="">
      <xdr:nvSpPr>
        <xdr:cNvPr id="259" name="フローチャート: 判断 258"/>
        <xdr:cNvSpPr/>
      </xdr:nvSpPr>
      <xdr:spPr>
        <a:xfrm>
          <a:off x="161290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23784</xdr:rowOff>
    </xdr:from>
    <xdr:ext cx="736600" cy="259045"/>
    <xdr:sp macro="" textlink="">
      <xdr:nvSpPr>
        <xdr:cNvPr id="260" name="テキスト ボックス 259"/>
        <xdr:cNvSpPr txBox="1"/>
      </xdr:nvSpPr>
      <xdr:spPr>
        <a:xfrm>
          <a:off x="15798800" y="1425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48986</xdr:rowOff>
    </xdr:from>
    <xdr:to>
      <xdr:col>72</xdr:col>
      <xdr:colOff>203200</xdr:colOff>
      <xdr:row>85</xdr:row>
      <xdr:rowOff>135164</xdr:rowOff>
    </xdr:to>
    <xdr:cxnSp macro="">
      <xdr:nvCxnSpPr>
        <xdr:cNvPr id="261" name="直線コネクタ 260"/>
        <xdr:cNvCxnSpPr/>
      </xdr:nvCxnSpPr>
      <xdr:spPr>
        <a:xfrm flipV="1">
          <a:off x="14401800" y="14622236"/>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48986</xdr:rowOff>
    </xdr:from>
    <xdr:to>
      <xdr:col>73</xdr:col>
      <xdr:colOff>44450</xdr:colOff>
      <xdr:row>84</xdr:row>
      <xdr:rowOff>150586</xdr:rowOff>
    </xdr:to>
    <xdr:sp macro="" textlink="">
      <xdr:nvSpPr>
        <xdr:cNvPr id="262" name="フローチャート: 判断 261"/>
        <xdr:cNvSpPr/>
      </xdr:nvSpPr>
      <xdr:spPr>
        <a:xfrm>
          <a:off x="15240000" y="1445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160763</xdr:rowOff>
    </xdr:from>
    <xdr:ext cx="762000" cy="259045"/>
    <xdr:sp macro="" textlink="">
      <xdr:nvSpPr>
        <xdr:cNvPr id="263" name="テキスト ボックス 262"/>
        <xdr:cNvSpPr txBox="1"/>
      </xdr:nvSpPr>
      <xdr:spPr>
        <a:xfrm>
          <a:off x="14909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135164</xdr:rowOff>
    </xdr:from>
    <xdr:to>
      <xdr:col>68</xdr:col>
      <xdr:colOff>152400</xdr:colOff>
      <xdr:row>85</xdr:row>
      <xdr:rowOff>152400</xdr:rowOff>
    </xdr:to>
    <xdr:cxnSp macro="">
      <xdr:nvCxnSpPr>
        <xdr:cNvPr id="264" name="直線コネクタ 263"/>
        <xdr:cNvCxnSpPr/>
      </xdr:nvCxnSpPr>
      <xdr:spPr>
        <a:xfrm flipV="1">
          <a:off x="13512800" y="1470841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48986</xdr:rowOff>
    </xdr:from>
    <xdr:to>
      <xdr:col>68</xdr:col>
      <xdr:colOff>203200</xdr:colOff>
      <xdr:row>84</xdr:row>
      <xdr:rowOff>150586</xdr:rowOff>
    </xdr:to>
    <xdr:sp macro="" textlink="">
      <xdr:nvSpPr>
        <xdr:cNvPr id="265" name="フローチャート: 判断 264"/>
        <xdr:cNvSpPr/>
      </xdr:nvSpPr>
      <xdr:spPr>
        <a:xfrm>
          <a:off x="14351000" y="1445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160763</xdr:rowOff>
    </xdr:from>
    <xdr:ext cx="762000" cy="259045"/>
    <xdr:sp macro="" textlink="">
      <xdr:nvSpPr>
        <xdr:cNvPr id="266" name="テキスト ボックス 265"/>
        <xdr:cNvSpPr txBox="1"/>
      </xdr:nvSpPr>
      <xdr:spPr>
        <a:xfrm>
          <a:off x="14020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168729</xdr:rowOff>
    </xdr:from>
    <xdr:to>
      <xdr:col>64</xdr:col>
      <xdr:colOff>152400</xdr:colOff>
      <xdr:row>84</xdr:row>
      <xdr:rowOff>98879</xdr:rowOff>
    </xdr:to>
    <xdr:sp macro="" textlink="">
      <xdr:nvSpPr>
        <xdr:cNvPr id="267" name="フローチャート: 判断 266"/>
        <xdr:cNvSpPr/>
      </xdr:nvSpPr>
      <xdr:spPr>
        <a:xfrm>
          <a:off x="13462000" y="14399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109056</xdr:rowOff>
    </xdr:from>
    <xdr:ext cx="762000" cy="259045"/>
    <xdr:sp macro="" textlink="">
      <xdr:nvSpPr>
        <xdr:cNvPr id="268" name="テキスト ボックス 267"/>
        <xdr:cNvSpPr txBox="1"/>
      </xdr:nvSpPr>
      <xdr:spPr>
        <a:xfrm>
          <a:off x="13131800" y="14167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32657</xdr:rowOff>
    </xdr:from>
    <xdr:to>
      <xdr:col>81</xdr:col>
      <xdr:colOff>95250</xdr:colOff>
      <xdr:row>85</xdr:row>
      <xdr:rowOff>134257</xdr:rowOff>
    </xdr:to>
    <xdr:sp macro="" textlink="">
      <xdr:nvSpPr>
        <xdr:cNvPr id="274" name="楕円 273"/>
        <xdr:cNvSpPr/>
      </xdr:nvSpPr>
      <xdr:spPr>
        <a:xfrm>
          <a:off x="16967200" y="1460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4734</xdr:rowOff>
    </xdr:from>
    <xdr:ext cx="762000" cy="259045"/>
    <xdr:sp macro="" textlink="">
      <xdr:nvSpPr>
        <xdr:cNvPr id="275" name="給与水準   （国との比較）該当値テキスト"/>
        <xdr:cNvSpPr txBox="1"/>
      </xdr:nvSpPr>
      <xdr:spPr>
        <a:xfrm>
          <a:off x="17106900" y="14577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170543</xdr:rowOff>
    </xdr:from>
    <xdr:to>
      <xdr:col>77</xdr:col>
      <xdr:colOff>95250</xdr:colOff>
      <xdr:row>86</xdr:row>
      <xdr:rowOff>100693</xdr:rowOff>
    </xdr:to>
    <xdr:sp macro="" textlink="">
      <xdr:nvSpPr>
        <xdr:cNvPr id="276" name="楕円 275"/>
        <xdr:cNvSpPr/>
      </xdr:nvSpPr>
      <xdr:spPr>
        <a:xfrm>
          <a:off x="16129000" y="147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85470</xdr:rowOff>
    </xdr:from>
    <xdr:ext cx="736600" cy="259045"/>
    <xdr:sp macro="" textlink="">
      <xdr:nvSpPr>
        <xdr:cNvPr id="277" name="テキスト ボックス 276"/>
        <xdr:cNvSpPr txBox="1"/>
      </xdr:nvSpPr>
      <xdr:spPr>
        <a:xfrm>
          <a:off x="15798800" y="148301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169636</xdr:rowOff>
    </xdr:from>
    <xdr:to>
      <xdr:col>73</xdr:col>
      <xdr:colOff>44450</xdr:colOff>
      <xdr:row>85</xdr:row>
      <xdr:rowOff>99786</xdr:rowOff>
    </xdr:to>
    <xdr:sp macro="" textlink="">
      <xdr:nvSpPr>
        <xdr:cNvPr id="278" name="楕円 277"/>
        <xdr:cNvSpPr/>
      </xdr:nvSpPr>
      <xdr:spPr>
        <a:xfrm>
          <a:off x="15240000" y="1457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84563</xdr:rowOff>
    </xdr:from>
    <xdr:ext cx="762000" cy="259045"/>
    <xdr:sp macro="" textlink="">
      <xdr:nvSpPr>
        <xdr:cNvPr id="279" name="テキスト ボックス 278"/>
        <xdr:cNvSpPr txBox="1"/>
      </xdr:nvSpPr>
      <xdr:spPr>
        <a:xfrm>
          <a:off x="14909800" y="14657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84364</xdr:rowOff>
    </xdr:from>
    <xdr:to>
      <xdr:col>68</xdr:col>
      <xdr:colOff>203200</xdr:colOff>
      <xdr:row>86</xdr:row>
      <xdr:rowOff>14514</xdr:rowOff>
    </xdr:to>
    <xdr:sp macro="" textlink="">
      <xdr:nvSpPr>
        <xdr:cNvPr id="280" name="楕円 279"/>
        <xdr:cNvSpPr/>
      </xdr:nvSpPr>
      <xdr:spPr>
        <a:xfrm>
          <a:off x="14351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170741</xdr:rowOff>
    </xdr:from>
    <xdr:ext cx="762000" cy="259045"/>
    <xdr:sp macro="" textlink="">
      <xdr:nvSpPr>
        <xdr:cNvPr id="281" name="テキスト ボックス 280"/>
        <xdr:cNvSpPr txBox="1"/>
      </xdr:nvSpPr>
      <xdr:spPr>
        <a:xfrm>
          <a:off x="14020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82" name="楕円 281"/>
        <xdr:cNvSpPr/>
      </xdr:nvSpPr>
      <xdr:spPr>
        <a:xfrm>
          <a:off x="13462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16527</xdr:rowOff>
    </xdr:from>
    <xdr:ext cx="762000" cy="259045"/>
    <xdr:sp macro="" textlink="">
      <xdr:nvSpPr>
        <xdr:cNvPr id="283" name="テキスト ボックス 282"/>
        <xdr:cNvSpPr txBox="1"/>
      </xdr:nvSpPr>
      <xdr:spPr>
        <a:xfrm>
          <a:off x="13131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人口千人当たりの職員数は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5.97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人で、類似団体内での順位は、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団体中、</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位となっており、全国平均の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7.95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、愛知県平均の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8.02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を大きく下回っている。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年度からの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年間にわたり実行してきた集中改革プランにより、職員数を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14.6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110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減員したが、今後も、市民サービスを低下させることなく、求められる多様な行政需要に対応しながら、更なる事務事業の見直しを進めるとともに、事務の効率化の促進を図り、より適切な定員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33972</xdr:rowOff>
    </xdr:from>
    <xdr:to>
      <xdr:col>81</xdr:col>
      <xdr:colOff>44450</xdr:colOff>
      <xdr:row>67</xdr:row>
      <xdr:rowOff>27729</xdr:rowOff>
    </xdr:to>
    <xdr:cxnSp macro="">
      <xdr:nvCxnSpPr>
        <xdr:cNvPr id="313" name="直線コネクタ 312"/>
        <xdr:cNvCxnSpPr/>
      </xdr:nvCxnSpPr>
      <xdr:spPr>
        <a:xfrm flipV="1">
          <a:off x="17018000" y="10149522"/>
          <a:ext cx="0" cy="13653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171256</xdr:rowOff>
    </xdr:from>
    <xdr:ext cx="762000" cy="259045"/>
    <xdr:sp macro="" textlink="">
      <xdr:nvSpPr>
        <xdr:cNvPr id="314" name="定員管理の状況最小値テキスト"/>
        <xdr:cNvSpPr txBox="1"/>
      </xdr:nvSpPr>
      <xdr:spPr>
        <a:xfrm>
          <a:off x="17106900" y="11486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27729</xdr:rowOff>
    </xdr:from>
    <xdr:to>
      <xdr:col>81</xdr:col>
      <xdr:colOff>133350</xdr:colOff>
      <xdr:row>67</xdr:row>
      <xdr:rowOff>27729</xdr:rowOff>
    </xdr:to>
    <xdr:cxnSp macro="">
      <xdr:nvCxnSpPr>
        <xdr:cNvPr id="315" name="直線コネクタ 314"/>
        <xdr:cNvCxnSpPr/>
      </xdr:nvCxnSpPr>
      <xdr:spPr>
        <a:xfrm>
          <a:off x="16929100" y="11514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120349</xdr:rowOff>
    </xdr:from>
    <xdr:ext cx="762000" cy="259045"/>
    <xdr:sp macro="" textlink="">
      <xdr:nvSpPr>
        <xdr:cNvPr id="316" name="定員管理の状況最大値テキスト"/>
        <xdr:cNvSpPr txBox="1"/>
      </xdr:nvSpPr>
      <xdr:spPr>
        <a:xfrm>
          <a:off x="17106900" y="9892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33972</xdr:rowOff>
    </xdr:from>
    <xdr:to>
      <xdr:col>81</xdr:col>
      <xdr:colOff>133350</xdr:colOff>
      <xdr:row>59</xdr:row>
      <xdr:rowOff>33972</xdr:rowOff>
    </xdr:to>
    <xdr:cxnSp macro="">
      <xdr:nvCxnSpPr>
        <xdr:cNvPr id="317" name="直線コネクタ 316"/>
        <xdr:cNvCxnSpPr/>
      </xdr:nvCxnSpPr>
      <xdr:spPr>
        <a:xfrm>
          <a:off x="16929100" y="10149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93769</xdr:rowOff>
    </xdr:from>
    <xdr:to>
      <xdr:col>81</xdr:col>
      <xdr:colOff>44450</xdr:colOff>
      <xdr:row>60</xdr:row>
      <xdr:rowOff>99801</xdr:rowOff>
    </xdr:to>
    <xdr:cxnSp macro="">
      <xdr:nvCxnSpPr>
        <xdr:cNvPr id="318" name="直線コネクタ 317"/>
        <xdr:cNvCxnSpPr/>
      </xdr:nvCxnSpPr>
      <xdr:spPr>
        <a:xfrm>
          <a:off x="16179800" y="10380769"/>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121090</xdr:rowOff>
    </xdr:from>
    <xdr:ext cx="762000" cy="259045"/>
    <xdr:sp macro="" textlink="">
      <xdr:nvSpPr>
        <xdr:cNvPr id="319" name="定員管理の状況平均値テキスト"/>
        <xdr:cNvSpPr txBox="1"/>
      </xdr:nvSpPr>
      <xdr:spPr>
        <a:xfrm>
          <a:off x="17106900" y="10579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149013</xdr:rowOff>
    </xdr:from>
    <xdr:to>
      <xdr:col>81</xdr:col>
      <xdr:colOff>95250</xdr:colOff>
      <xdr:row>62</xdr:row>
      <xdr:rowOff>79163</xdr:rowOff>
    </xdr:to>
    <xdr:sp macro="" textlink="">
      <xdr:nvSpPr>
        <xdr:cNvPr id="320" name="フローチャート: 判断 319"/>
        <xdr:cNvSpPr/>
      </xdr:nvSpPr>
      <xdr:spPr>
        <a:xfrm>
          <a:off x="169672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83714</xdr:rowOff>
    </xdr:from>
    <xdr:to>
      <xdr:col>77</xdr:col>
      <xdr:colOff>44450</xdr:colOff>
      <xdr:row>60</xdr:row>
      <xdr:rowOff>93769</xdr:rowOff>
    </xdr:to>
    <xdr:cxnSp macro="">
      <xdr:nvCxnSpPr>
        <xdr:cNvPr id="321" name="直線コネクタ 320"/>
        <xdr:cNvCxnSpPr/>
      </xdr:nvCxnSpPr>
      <xdr:spPr>
        <a:xfrm>
          <a:off x="15290800" y="10370714"/>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134938</xdr:rowOff>
    </xdr:from>
    <xdr:to>
      <xdr:col>77</xdr:col>
      <xdr:colOff>95250</xdr:colOff>
      <xdr:row>62</xdr:row>
      <xdr:rowOff>65088</xdr:rowOff>
    </xdr:to>
    <xdr:sp macro="" textlink="">
      <xdr:nvSpPr>
        <xdr:cNvPr id="322" name="フローチャート: 判断 321"/>
        <xdr:cNvSpPr/>
      </xdr:nvSpPr>
      <xdr:spPr>
        <a:xfrm>
          <a:off x="16129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49865</xdr:rowOff>
    </xdr:from>
    <xdr:ext cx="736600" cy="259045"/>
    <xdr:sp macro="" textlink="">
      <xdr:nvSpPr>
        <xdr:cNvPr id="323" name="テキスト ボックス 322"/>
        <xdr:cNvSpPr txBox="1"/>
      </xdr:nvSpPr>
      <xdr:spPr>
        <a:xfrm>
          <a:off x="15798800" y="10679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83714</xdr:rowOff>
    </xdr:from>
    <xdr:to>
      <xdr:col>72</xdr:col>
      <xdr:colOff>203200</xdr:colOff>
      <xdr:row>60</xdr:row>
      <xdr:rowOff>87736</xdr:rowOff>
    </xdr:to>
    <xdr:cxnSp macro="">
      <xdr:nvCxnSpPr>
        <xdr:cNvPr id="324" name="直線コネクタ 323"/>
        <xdr:cNvCxnSpPr/>
      </xdr:nvCxnSpPr>
      <xdr:spPr>
        <a:xfrm flipV="1">
          <a:off x="14401800" y="10370714"/>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128905</xdr:rowOff>
    </xdr:from>
    <xdr:to>
      <xdr:col>73</xdr:col>
      <xdr:colOff>44450</xdr:colOff>
      <xdr:row>62</xdr:row>
      <xdr:rowOff>59055</xdr:rowOff>
    </xdr:to>
    <xdr:sp macro="" textlink="">
      <xdr:nvSpPr>
        <xdr:cNvPr id="325" name="フローチャート: 判断 324"/>
        <xdr:cNvSpPr/>
      </xdr:nvSpPr>
      <xdr:spPr>
        <a:xfrm>
          <a:off x="15240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43832</xdr:rowOff>
    </xdr:from>
    <xdr:ext cx="762000" cy="259045"/>
    <xdr:sp macro="" textlink="">
      <xdr:nvSpPr>
        <xdr:cNvPr id="326" name="テキスト ボックス 325"/>
        <xdr:cNvSpPr txBox="1"/>
      </xdr:nvSpPr>
      <xdr:spPr>
        <a:xfrm>
          <a:off x="14909800" y="106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77681</xdr:rowOff>
    </xdr:from>
    <xdr:to>
      <xdr:col>68</xdr:col>
      <xdr:colOff>152400</xdr:colOff>
      <xdr:row>60</xdr:row>
      <xdr:rowOff>87736</xdr:rowOff>
    </xdr:to>
    <xdr:cxnSp macro="">
      <xdr:nvCxnSpPr>
        <xdr:cNvPr id="327" name="直線コネクタ 326"/>
        <xdr:cNvCxnSpPr/>
      </xdr:nvCxnSpPr>
      <xdr:spPr>
        <a:xfrm>
          <a:off x="13512800" y="10364681"/>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104775</xdr:rowOff>
    </xdr:from>
    <xdr:to>
      <xdr:col>68</xdr:col>
      <xdr:colOff>203200</xdr:colOff>
      <xdr:row>62</xdr:row>
      <xdr:rowOff>34925</xdr:rowOff>
    </xdr:to>
    <xdr:sp macro="" textlink="">
      <xdr:nvSpPr>
        <xdr:cNvPr id="328" name="フローチャート: 判断 327"/>
        <xdr:cNvSpPr/>
      </xdr:nvSpPr>
      <xdr:spPr>
        <a:xfrm>
          <a:off x="14351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19702</xdr:rowOff>
    </xdr:from>
    <xdr:ext cx="762000" cy="259045"/>
    <xdr:sp macro="" textlink="">
      <xdr:nvSpPr>
        <xdr:cNvPr id="329" name="テキスト ボックス 328"/>
        <xdr:cNvSpPr txBox="1"/>
      </xdr:nvSpPr>
      <xdr:spPr>
        <a:xfrm>
          <a:off x="14020800" y="1064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110807</xdr:rowOff>
    </xdr:from>
    <xdr:to>
      <xdr:col>64</xdr:col>
      <xdr:colOff>152400</xdr:colOff>
      <xdr:row>62</xdr:row>
      <xdr:rowOff>40957</xdr:rowOff>
    </xdr:to>
    <xdr:sp macro="" textlink="">
      <xdr:nvSpPr>
        <xdr:cNvPr id="330" name="フローチャート: 判断 329"/>
        <xdr:cNvSpPr/>
      </xdr:nvSpPr>
      <xdr:spPr>
        <a:xfrm>
          <a:off x="13462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25734</xdr:rowOff>
    </xdr:from>
    <xdr:ext cx="762000" cy="259045"/>
    <xdr:sp macro="" textlink="">
      <xdr:nvSpPr>
        <xdr:cNvPr id="331" name="テキスト ボックス 330"/>
        <xdr:cNvSpPr txBox="1"/>
      </xdr:nvSpPr>
      <xdr:spPr>
        <a:xfrm>
          <a:off x="13131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49001</xdr:rowOff>
    </xdr:from>
    <xdr:to>
      <xdr:col>81</xdr:col>
      <xdr:colOff>95250</xdr:colOff>
      <xdr:row>60</xdr:row>
      <xdr:rowOff>150601</xdr:rowOff>
    </xdr:to>
    <xdr:sp macro="" textlink="">
      <xdr:nvSpPr>
        <xdr:cNvPr id="337" name="楕円 336"/>
        <xdr:cNvSpPr/>
      </xdr:nvSpPr>
      <xdr:spPr>
        <a:xfrm>
          <a:off x="16967200" y="10336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65528</xdr:rowOff>
    </xdr:from>
    <xdr:ext cx="762000" cy="259045"/>
    <xdr:sp macro="" textlink="">
      <xdr:nvSpPr>
        <xdr:cNvPr id="338" name="定員管理の状況該当値テキスト"/>
        <xdr:cNvSpPr txBox="1"/>
      </xdr:nvSpPr>
      <xdr:spPr>
        <a:xfrm>
          <a:off x="17106900" y="10181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42969</xdr:rowOff>
    </xdr:from>
    <xdr:to>
      <xdr:col>77</xdr:col>
      <xdr:colOff>95250</xdr:colOff>
      <xdr:row>60</xdr:row>
      <xdr:rowOff>144569</xdr:rowOff>
    </xdr:to>
    <xdr:sp macro="" textlink="">
      <xdr:nvSpPr>
        <xdr:cNvPr id="339" name="楕円 338"/>
        <xdr:cNvSpPr/>
      </xdr:nvSpPr>
      <xdr:spPr>
        <a:xfrm>
          <a:off x="16129000" y="1032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154746</xdr:rowOff>
    </xdr:from>
    <xdr:ext cx="736600" cy="259045"/>
    <xdr:sp macro="" textlink="">
      <xdr:nvSpPr>
        <xdr:cNvPr id="340" name="テキスト ボックス 339"/>
        <xdr:cNvSpPr txBox="1"/>
      </xdr:nvSpPr>
      <xdr:spPr>
        <a:xfrm>
          <a:off x="15798800" y="100988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32914</xdr:rowOff>
    </xdr:from>
    <xdr:to>
      <xdr:col>73</xdr:col>
      <xdr:colOff>44450</xdr:colOff>
      <xdr:row>60</xdr:row>
      <xdr:rowOff>134514</xdr:rowOff>
    </xdr:to>
    <xdr:sp macro="" textlink="">
      <xdr:nvSpPr>
        <xdr:cNvPr id="341" name="楕円 340"/>
        <xdr:cNvSpPr/>
      </xdr:nvSpPr>
      <xdr:spPr>
        <a:xfrm>
          <a:off x="15240000" y="1031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144691</xdr:rowOff>
    </xdr:from>
    <xdr:ext cx="762000" cy="259045"/>
    <xdr:sp macro="" textlink="">
      <xdr:nvSpPr>
        <xdr:cNvPr id="342" name="テキスト ボックス 341"/>
        <xdr:cNvSpPr txBox="1"/>
      </xdr:nvSpPr>
      <xdr:spPr>
        <a:xfrm>
          <a:off x="14909800" y="1008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36936</xdr:rowOff>
    </xdr:from>
    <xdr:to>
      <xdr:col>68</xdr:col>
      <xdr:colOff>203200</xdr:colOff>
      <xdr:row>60</xdr:row>
      <xdr:rowOff>138536</xdr:rowOff>
    </xdr:to>
    <xdr:sp macro="" textlink="">
      <xdr:nvSpPr>
        <xdr:cNvPr id="343" name="楕円 342"/>
        <xdr:cNvSpPr/>
      </xdr:nvSpPr>
      <xdr:spPr>
        <a:xfrm>
          <a:off x="14351000" y="10323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148713</xdr:rowOff>
    </xdr:from>
    <xdr:ext cx="762000" cy="259045"/>
    <xdr:sp macro="" textlink="">
      <xdr:nvSpPr>
        <xdr:cNvPr id="344" name="テキスト ボックス 343"/>
        <xdr:cNvSpPr txBox="1"/>
      </xdr:nvSpPr>
      <xdr:spPr>
        <a:xfrm>
          <a:off x="14020800" y="10092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26881</xdr:rowOff>
    </xdr:from>
    <xdr:to>
      <xdr:col>64</xdr:col>
      <xdr:colOff>152400</xdr:colOff>
      <xdr:row>60</xdr:row>
      <xdr:rowOff>128481</xdr:rowOff>
    </xdr:to>
    <xdr:sp macro="" textlink="">
      <xdr:nvSpPr>
        <xdr:cNvPr id="345" name="楕円 344"/>
        <xdr:cNvSpPr/>
      </xdr:nvSpPr>
      <xdr:spPr>
        <a:xfrm>
          <a:off x="13462000" y="1031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138658</xdr:rowOff>
    </xdr:from>
    <xdr:ext cx="762000" cy="259045"/>
    <xdr:sp macro="" textlink="">
      <xdr:nvSpPr>
        <xdr:cNvPr id="346" name="テキスト ボックス 345"/>
        <xdr:cNvSpPr txBox="1"/>
      </xdr:nvSpPr>
      <xdr:spPr>
        <a:xfrm>
          <a:off x="13131800" y="10082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実質公債費比率は前年度と変わらず</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％で、類似団体内での順位は、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団体中、</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位となっている。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布袋駅付近鉄道高架化整備事業、布袋駅東複合公共施設整備事業や新ごみ処理施設建設事業などの大型プロジェクト事業への財源として、多額の地方債発行等が見込まれるため、金利の状況を把握した上で、交付税措置のある地方債を有効に活用しながら、健全な財政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123372</xdr:rowOff>
    </xdr:from>
    <xdr:to>
      <xdr:col>81</xdr:col>
      <xdr:colOff>44450</xdr:colOff>
      <xdr:row>44</xdr:row>
      <xdr:rowOff>61685</xdr:rowOff>
    </xdr:to>
    <xdr:cxnSp macro="">
      <xdr:nvCxnSpPr>
        <xdr:cNvPr id="376" name="直線コネクタ 375"/>
        <xdr:cNvCxnSpPr/>
      </xdr:nvCxnSpPr>
      <xdr:spPr>
        <a:xfrm flipV="1">
          <a:off x="17018000" y="6295572"/>
          <a:ext cx="0" cy="13099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33762</xdr:rowOff>
    </xdr:from>
    <xdr:ext cx="762000" cy="259045"/>
    <xdr:sp macro="" textlink="">
      <xdr:nvSpPr>
        <xdr:cNvPr id="377" name="公債費負担の状況最小値テキスト"/>
        <xdr:cNvSpPr txBox="1"/>
      </xdr:nvSpPr>
      <xdr:spPr>
        <a:xfrm>
          <a:off x="17106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61685</xdr:rowOff>
    </xdr:from>
    <xdr:to>
      <xdr:col>81</xdr:col>
      <xdr:colOff>133350</xdr:colOff>
      <xdr:row>44</xdr:row>
      <xdr:rowOff>61685</xdr:rowOff>
    </xdr:to>
    <xdr:cxnSp macro="">
      <xdr:nvCxnSpPr>
        <xdr:cNvPr id="378" name="直線コネクタ 377"/>
        <xdr:cNvCxnSpPr/>
      </xdr:nvCxnSpPr>
      <xdr:spPr>
        <a:xfrm>
          <a:off x="16929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38299</xdr:rowOff>
    </xdr:from>
    <xdr:ext cx="762000" cy="259045"/>
    <xdr:sp macro="" textlink="">
      <xdr:nvSpPr>
        <xdr:cNvPr id="379" name="公債費負担の状況最大値テキスト"/>
        <xdr:cNvSpPr txBox="1"/>
      </xdr:nvSpPr>
      <xdr:spPr>
        <a:xfrm>
          <a:off x="17106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123372</xdr:rowOff>
    </xdr:from>
    <xdr:to>
      <xdr:col>81</xdr:col>
      <xdr:colOff>133350</xdr:colOff>
      <xdr:row>36</xdr:row>
      <xdr:rowOff>123372</xdr:rowOff>
    </xdr:to>
    <xdr:cxnSp macro="">
      <xdr:nvCxnSpPr>
        <xdr:cNvPr id="380" name="直線コネクタ 379"/>
        <xdr:cNvCxnSpPr/>
      </xdr:nvCxnSpPr>
      <xdr:spPr>
        <a:xfrm>
          <a:off x="16929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70938</xdr:rowOff>
    </xdr:from>
    <xdr:to>
      <xdr:col>81</xdr:col>
      <xdr:colOff>44450</xdr:colOff>
      <xdr:row>39</xdr:row>
      <xdr:rowOff>70938</xdr:rowOff>
    </xdr:to>
    <xdr:cxnSp macro="">
      <xdr:nvCxnSpPr>
        <xdr:cNvPr id="381" name="直線コネクタ 380"/>
        <xdr:cNvCxnSpPr/>
      </xdr:nvCxnSpPr>
      <xdr:spPr>
        <a:xfrm>
          <a:off x="16179800" y="675748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6911</xdr:rowOff>
    </xdr:from>
    <xdr:ext cx="762000" cy="259045"/>
    <xdr:sp macro="" textlink="">
      <xdr:nvSpPr>
        <xdr:cNvPr id="382" name="公債費負担の状況平均値テキスト"/>
        <xdr:cNvSpPr txBox="1"/>
      </xdr:nvSpPr>
      <xdr:spPr>
        <a:xfrm>
          <a:off x="17106900" y="68649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34834</xdr:rowOff>
    </xdr:from>
    <xdr:to>
      <xdr:col>81</xdr:col>
      <xdr:colOff>95250</xdr:colOff>
      <xdr:row>40</xdr:row>
      <xdr:rowOff>136434</xdr:rowOff>
    </xdr:to>
    <xdr:sp macro="" textlink="">
      <xdr:nvSpPr>
        <xdr:cNvPr id="383" name="フローチャート: 判断 382"/>
        <xdr:cNvSpPr/>
      </xdr:nvSpPr>
      <xdr:spPr>
        <a:xfrm>
          <a:off x="16967200" y="689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70938</xdr:rowOff>
    </xdr:from>
    <xdr:to>
      <xdr:col>77</xdr:col>
      <xdr:colOff>44450</xdr:colOff>
      <xdr:row>39</xdr:row>
      <xdr:rowOff>77833</xdr:rowOff>
    </xdr:to>
    <xdr:cxnSp macro="">
      <xdr:nvCxnSpPr>
        <xdr:cNvPr id="384" name="直線コネクタ 383"/>
        <xdr:cNvCxnSpPr/>
      </xdr:nvCxnSpPr>
      <xdr:spPr>
        <a:xfrm flipV="1">
          <a:off x="15290800" y="6757488"/>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55517</xdr:rowOff>
    </xdr:from>
    <xdr:to>
      <xdr:col>77</xdr:col>
      <xdr:colOff>95250</xdr:colOff>
      <xdr:row>40</xdr:row>
      <xdr:rowOff>157117</xdr:rowOff>
    </xdr:to>
    <xdr:sp macro="" textlink="">
      <xdr:nvSpPr>
        <xdr:cNvPr id="385" name="フローチャート: 判断 384"/>
        <xdr:cNvSpPr/>
      </xdr:nvSpPr>
      <xdr:spPr>
        <a:xfrm>
          <a:off x="16129000" y="691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141894</xdr:rowOff>
    </xdr:from>
    <xdr:ext cx="736600" cy="259045"/>
    <xdr:sp macro="" textlink="">
      <xdr:nvSpPr>
        <xdr:cNvPr id="386" name="テキスト ボックス 385"/>
        <xdr:cNvSpPr txBox="1"/>
      </xdr:nvSpPr>
      <xdr:spPr>
        <a:xfrm>
          <a:off x="15798800" y="69998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70938</xdr:rowOff>
    </xdr:from>
    <xdr:to>
      <xdr:col>72</xdr:col>
      <xdr:colOff>203200</xdr:colOff>
      <xdr:row>39</xdr:row>
      <xdr:rowOff>77833</xdr:rowOff>
    </xdr:to>
    <xdr:cxnSp macro="">
      <xdr:nvCxnSpPr>
        <xdr:cNvPr id="387" name="直線コネクタ 386"/>
        <xdr:cNvCxnSpPr/>
      </xdr:nvCxnSpPr>
      <xdr:spPr>
        <a:xfrm>
          <a:off x="14401800" y="6757488"/>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88" name="フローチャート: 判断 387"/>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162577</xdr:rowOff>
    </xdr:from>
    <xdr:ext cx="762000" cy="259045"/>
    <xdr:sp macro="" textlink="">
      <xdr:nvSpPr>
        <xdr:cNvPr id="389" name="テキスト ボックス 388"/>
        <xdr:cNvSpPr txBox="1"/>
      </xdr:nvSpPr>
      <xdr:spPr>
        <a:xfrm>
          <a:off x="14909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70938</xdr:rowOff>
    </xdr:from>
    <xdr:to>
      <xdr:col>68</xdr:col>
      <xdr:colOff>152400</xdr:colOff>
      <xdr:row>39</xdr:row>
      <xdr:rowOff>84727</xdr:rowOff>
    </xdr:to>
    <xdr:cxnSp macro="">
      <xdr:nvCxnSpPr>
        <xdr:cNvPr id="390" name="直線コネクタ 389"/>
        <xdr:cNvCxnSpPr/>
      </xdr:nvCxnSpPr>
      <xdr:spPr>
        <a:xfrm flipV="1">
          <a:off x="13512800" y="6757488"/>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96883</xdr:rowOff>
    </xdr:from>
    <xdr:to>
      <xdr:col>68</xdr:col>
      <xdr:colOff>203200</xdr:colOff>
      <xdr:row>41</xdr:row>
      <xdr:rowOff>27033</xdr:rowOff>
    </xdr:to>
    <xdr:sp macro="" textlink="">
      <xdr:nvSpPr>
        <xdr:cNvPr id="391" name="フローチャート: 判断 390"/>
        <xdr:cNvSpPr/>
      </xdr:nvSpPr>
      <xdr:spPr>
        <a:xfrm>
          <a:off x="143510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11810</xdr:rowOff>
    </xdr:from>
    <xdr:ext cx="762000" cy="259045"/>
    <xdr:sp macro="" textlink="">
      <xdr:nvSpPr>
        <xdr:cNvPr id="392" name="テキスト ボックス 391"/>
        <xdr:cNvSpPr txBox="1"/>
      </xdr:nvSpPr>
      <xdr:spPr>
        <a:xfrm>
          <a:off x="14020800" y="7041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165826</xdr:rowOff>
    </xdr:from>
    <xdr:to>
      <xdr:col>64</xdr:col>
      <xdr:colOff>152400</xdr:colOff>
      <xdr:row>41</xdr:row>
      <xdr:rowOff>95976</xdr:rowOff>
    </xdr:to>
    <xdr:sp macro="" textlink="">
      <xdr:nvSpPr>
        <xdr:cNvPr id="393" name="フローチャート: 判断 392"/>
        <xdr:cNvSpPr/>
      </xdr:nvSpPr>
      <xdr:spPr>
        <a:xfrm>
          <a:off x="13462000" y="702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80753</xdr:rowOff>
    </xdr:from>
    <xdr:ext cx="762000" cy="259045"/>
    <xdr:sp macro="" textlink="">
      <xdr:nvSpPr>
        <xdr:cNvPr id="394" name="テキスト ボックス 393"/>
        <xdr:cNvSpPr txBox="1"/>
      </xdr:nvSpPr>
      <xdr:spPr>
        <a:xfrm>
          <a:off x="13131800" y="7110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20138</xdr:rowOff>
    </xdr:from>
    <xdr:to>
      <xdr:col>81</xdr:col>
      <xdr:colOff>95250</xdr:colOff>
      <xdr:row>39</xdr:row>
      <xdr:rowOff>121738</xdr:rowOff>
    </xdr:to>
    <xdr:sp macro="" textlink="">
      <xdr:nvSpPr>
        <xdr:cNvPr id="400" name="楕円 399"/>
        <xdr:cNvSpPr/>
      </xdr:nvSpPr>
      <xdr:spPr>
        <a:xfrm>
          <a:off x="16967200" y="670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36665</xdr:rowOff>
    </xdr:from>
    <xdr:ext cx="762000" cy="259045"/>
    <xdr:sp macro="" textlink="">
      <xdr:nvSpPr>
        <xdr:cNvPr id="401" name="公債費負担の状況該当値テキスト"/>
        <xdr:cNvSpPr txBox="1"/>
      </xdr:nvSpPr>
      <xdr:spPr>
        <a:xfrm>
          <a:off x="17106900" y="6551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20138</xdr:rowOff>
    </xdr:from>
    <xdr:to>
      <xdr:col>77</xdr:col>
      <xdr:colOff>95250</xdr:colOff>
      <xdr:row>39</xdr:row>
      <xdr:rowOff>121738</xdr:rowOff>
    </xdr:to>
    <xdr:sp macro="" textlink="">
      <xdr:nvSpPr>
        <xdr:cNvPr id="402" name="楕円 401"/>
        <xdr:cNvSpPr/>
      </xdr:nvSpPr>
      <xdr:spPr>
        <a:xfrm>
          <a:off x="16129000" y="670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131915</xdr:rowOff>
    </xdr:from>
    <xdr:ext cx="736600" cy="259045"/>
    <xdr:sp macro="" textlink="">
      <xdr:nvSpPr>
        <xdr:cNvPr id="403" name="テキスト ボックス 402"/>
        <xdr:cNvSpPr txBox="1"/>
      </xdr:nvSpPr>
      <xdr:spPr>
        <a:xfrm>
          <a:off x="15798800" y="6475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27033</xdr:rowOff>
    </xdr:from>
    <xdr:to>
      <xdr:col>73</xdr:col>
      <xdr:colOff>44450</xdr:colOff>
      <xdr:row>39</xdr:row>
      <xdr:rowOff>128633</xdr:rowOff>
    </xdr:to>
    <xdr:sp macro="" textlink="">
      <xdr:nvSpPr>
        <xdr:cNvPr id="404" name="楕円 403"/>
        <xdr:cNvSpPr/>
      </xdr:nvSpPr>
      <xdr:spPr>
        <a:xfrm>
          <a:off x="15240000" y="671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138810</xdr:rowOff>
    </xdr:from>
    <xdr:ext cx="762000" cy="259045"/>
    <xdr:sp macro="" textlink="">
      <xdr:nvSpPr>
        <xdr:cNvPr id="405" name="テキスト ボックス 404"/>
        <xdr:cNvSpPr txBox="1"/>
      </xdr:nvSpPr>
      <xdr:spPr>
        <a:xfrm>
          <a:off x="14909800" y="6482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20138</xdr:rowOff>
    </xdr:from>
    <xdr:to>
      <xdr:col>68</xdr:col>
      <xdr:colOff>203200</xdr:colOff>
      <xdr:row>39</xdr:row>
      <xdr:rowOff>121738</xdr:rowOff>
    </xdr:to>
    <xdr:sp macro="" textlink="">
      <xdr:nvSpPr>
        <xdr:cNvPr id="406" name="楕円 405"/>
        <xdr:cNvSpPr/>
      </xdr:nvSpPr>
      <xdr:spPr>
        <a:xfrm>
          <a:off x="14351000" y="670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131915</xdr:rowOff>
    </xdr:from>
    <xdr:ext cx="762000" cy="259045"/>
    <xdr:sp macro="" textlink="">
      <xdr:nvSpPr>
        <xdr:cNvPr id="407" name="テキスト ボックス 406"/>
        <xdr:cNvSpPr txBox="1"/>
      </xdr:nvSpPr>
      <xdr:spPr>
        <a:xfrm>
          <a:off x="14020800" y="647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33927</xdr:rowOff>
    </xdr:from>
    <xdr:to>
      <xdr:col>64</xdr:col>
      <xdr:colOff>152400</xdr:colOff>
      <xdr:row>39</xdr:row>
      <xdr:rowOff>135527</xdr:rowOff>
    </xdr:to>
    <xdr:sp macro="" textlink="">
      <xdr:nvSpPr>
        <xdr:cNvPr id="408" name="楕円 407"/>
        <xdr:cNvSpPr/>
      </xdr:nvSpPr>
      <xdr:spPr>
        <a:xfrm>
          <a:off x="13462000" y="672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145704</xdr:rowOff>
    </xdr:from>
    <xdr:ext cx="762000" cy="259045"/>
    <xdr:sp macro="" textlink="">
      <xdr:nvSpPr>
        <xdr:cNvPr id="409" name="テキスト ボックス 408"/>
        <xdr:cNvSpPr txBox="1"/>
      </xdr:nvSpPr>
      <xdr:spPr>
        <a:xfrm>
          <a:off x="13131800" y="6489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新たな借入が少なかったことによる地方債現在高の減少等により、前年度と比較して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ポイント改善し、類似団体内での順位は、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団体中、</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位となっている。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布袋駅付近鉄道高架化整備事業、布袋駅東複合公共施設整備や新ごみ処理施設建設事業などの大型プロジェクト事業への財源として、多額の地方債発行等が見込まれるため、中長期的な視点から、収支のバランスのとれた、持続可能で健全な財政運営が行えるよう、計画的な財政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129413</xdr:rowOff>
    </xdr:to>
    <xdr:cxnSp macro="">
      <xdr:nvCxnSpPr>
        <xdr:cNvPr id="438" name="直線コネクタ 437"/>
        <xdr:cNvCxnSpPr/>
      </xdr:nvCxnSpPr>
      <xdr:spPr>
        <a:xfrm flipV="1">
          <a:off x="17018000" y="2370667"/>
          <a:ext cx="0" cy="15306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101490</xdr:rowOff>
    </xdr:from>
    <xdr:ext cx="762000" cy="259045"/>
    <xdr:sp macro="" textlink="">
      <xdr:nvSpPr>
        <xdr:cNvPr id="439" name="将来負担の状況最小値テキスト"/>
        <xdr:cNvSpPr txBox="1"/>
      </xdr:nvSpPr>
      <xdr:spPr>
        <a:xfrm>
          <a:off x="17106900" y="387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129413</xdr:rowOff>
    </xdr:from>
    <xdr:to>
      <xdr:col>81</xdr:col>
      <xdr:colOff>133350</xdr:colOff>
      <xdr:row>22</xdr:row>
      <xdr:rowOff>129413</xdr:rowOff>
    </xdr:to>
    <xdr:cxnSp macro="">
      <xdr:nvCxnSpPr>
        <xdr:cNvPr id="440" name="直線コネクタ 439"/>
        <xdr:cNvCxnSpPr/>
      </xdr:nvCxnSpPr>
      <xdr:spPr>
        <a:xfrm>
          <a:off x="16929100" y="3901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19304</xdr:rowOff>
    </xdr:from>
    <xdr:to>
      <xdr:col>81</xdr:col>
      <xdr:colOff>44450</xdr:colOff>
      <xdr:row>15</xdr:row>
      <xdr:rowOff>32978</xdr:rowOff>
    </xdr:to>
    <xdr:cxnSp macro="">
      <xdr:nvCxnSpPr>
        <xdr:cNvPr id="443" name="直線コネクタ 442"/>
        <xdr:cNvCxnSpPr/>
      </xdr:nvCxnSpPr>
      <xdr:spPr>
        <a:xfrm flipV="1">
          <a:off x="16179800" y="2591054"/>
          <a:ext cx="838200" cy="13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139590</xdr:rowOff>
    </xdr:from>
    <xdr:ext cx="762000" cy="259045"/>
    <xdr:sp macro="" textlink="">
      <xdr:nvSpPr>
        <xdr:cNvPr id="444" name="将来負担の状況平均値テキスト"/>
        <xdr:cNvSpPr txBox="1"/>
      </xdr:nvSpPr>
      <xdr:spPr>
        <a:xfrm>
          <a:off x="17106900" y="23684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123063</xdr:rowOff>
    </xdr:from>
    <xdr:to>
      <xdr:col>81</xdr:col>
      <xdr:colOff>95250</xdr:colOff>
      <xdr:row>15</xdr:row>
      <xdr:rowOff>53213</xdr:rowOff>
    </xdr:to>
    <xdr:sp macro="" textlink="">
      <xdr:nvSpPr>
        <xdr:cNvPr id="445" name="フローチャート: 判断 444"/>
        <xdr:cNvSpPr/>
      </xdr:nvSpPr>
      <xdr:spPr>
        <a:xfrm>
          <a:off x="169672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132038</xdr:rowOff>
    </xdr:from>
    <xdr:to>
      <xdr:col>77</xdr:col>
      <xdr:colOff>44450</xdr:colOff>
      <xdr:row>15</xdr:row>
      <xdr:rowOff>32978</xdr:rowOff>
    </xdr:to>
    <xdr:cxnSp macro="">
      <xdr:nvCxnSpPr>
        <xdr:cNvPr id="446" name="直線コネクタ 445"/>
        <xdr:cNvCxnSpPr/>
      </xdr:nvCxnSpPr>
      <xdr:spPr>
        <a:xfrm>
          <a:off x="15290800" y="2532338"/>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171323</xdr:rowOff>
    </xdr:from>
    <xdr:to>
      <xdr:col>77</xdr:col>
      <xdr:colOff>95250</xdr:colOff>
      <xdr:row>15</xdr:row>
      <xdr:rowOff>101473</xdr:rowOff>
    </xdr:to>
    <xdr:sp macro="" textlink="">
      <xdr:nvSpPr>
        <xdr:cNvPr id="447" name="フローチャート: 判断 446"/>
        <xdr:cNvSpPr/>
      </xdr:nvSpPr>
      <xdr:spPr>
        <a:xfrm>
          <a:off x="16129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86250</xdr:rowOff>
    </xdr:from>
    <xdr:ext cx="736600" cy="259045"/>
    <xdr:sp macro="" textlink="">
      <xdr:nvSpPr>
        <xdr:cNvPr id="448" name="テキスト ボックス 447"/>
        <xdr:cNvSpPr txBox="1"/>
      </xdr:nvSpPr>
      <xdr:spPr>
        <a:xfrm>
          <a:off x="15798800" y="2658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132038</xdr:rowOff>
    </xdr:from>
    <xdr:to>
      <xdr:col>72</xdr:col>
      <xdr:colOff>203200</xdr:colOff>
      <xdr:row>15</xdr:row>
      <xdr:rowOff>7239</xdr:rowOff>
    </xdr:to>
    <xdr:cxnSp macro="">
      <xdr:nvCxnSpPr>
        <xdr:cNvPr id="449" name="直線コネクタ 448"/>
        <xdr:cNvCxnSpPr/>
      </xdr:nvCxnSpPr>
      <xdr:spPr>
        <a:xfrm flipV="1">
          <a:off x="14401800" y="2532338"/>
          <a:ext cx="889000" cy="46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14351</xdr:rowOff>
    </xdr:from>
    <xdr:to>
      <xdr:col>73</xdr:col>
      <xdr:colOff>44450</xdr:colOff>
      <xdr:row>15</xdr:row>
      <xdr:rowOff>115951</xdr:rowOff>
    </xdr:to>
    <xdr:sp macro="" textlink="">
      <xdr:nvSpPr>
        <xdr:cNvPr id="450" name="フローチャート: 判断 449"/>
        <xdr:cNvSpPr/>
      </xdr:nvSpPr>
      <xdr:spPr>
        <a:xfrm>
          <a:off x="15240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100728</xdr:rowOff>
    </xdr:from>
    <xdr:ext cx="762000" cy="259045"/>
    <xdr:sp macro="" textlink="">
      <xdr:nvSpPr>
        <xdr:cNvPr id="451" name="テキスト ボックス 450"/>
        <xdr:cNvSpPr txBox="1"/>
      </xdr:nvSpPr>
      <xdr:spPr>
        <a:xfrm>
          <a:off x="14909800" y="2672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7239</xdr:rowOff>
    </xdr:from>
    <xdr:to>
      <xdr:col>68</xdr:col>
      <xdr:colOff>152400</xdr:colOff>
      <xdr:row>15</xdr:row>
      <xdr:rowOff>81238</xdr:rowOff>
    </xdr:to>
    <xdr:cxnSp macro="">
      <xdr:nvCxnSpPr>
        <xdr:cNvPr id="452" name="直線コネクタ 451"/>
        <xdr:cNvCxnSpPr/>
      </xdr:nvCxnSpPr>
      <xdr:spPr>
        <a:xfrm flipV="1">
          <a:off x="13512800" y="2578989"/>
          <a:ext cx="889000" cy="73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48133</xdr:rowOff>
    </xdr:from>
    <xdr:to>
      <xdr:col>68</xdr:col>
      <xdr:colOff>203200</xdr:colOff>
      <xdr:row>15</xdr:row>
      <xdr:rowOff>149733</xdr:rowOff>
    </xdr:to>
    <xdr:sp macro="" textlink="">
      <xdr:nvSpPr>
        <xdr:cNvPr id="453" name="フローチャート: 判断 452"/>
        <xdr:cNvSpPr/>
      </xdr:nvSpPr>
      <xdr:spPr>
        <a:xfrm>
          <a:off x="14351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134510</xdr:rowOff>
    </xdr:from>
    <xdr:ext cx="762000" cy="259045"/>
    <xdr:sp macro="" textlink="">
      <xdr:nvSpPr>
        <xdr:cNvPr id="454" name="テキスト ボックス 453"/>
        <xdr:cNvSpPr txBox="1"/>
      </xdr:nvSpPr>
      <xdr:spPr>
        <a:xfrm>
          <a:off x="14020800" y="2706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117306</xdr:rowOff>
    </xdr:from>
    <xdr:to>
      <xdr:col>64</xdr:col>
      <xdr:colOff>152400</xdr:colOff>
      <xdr:row>16</xdr:row>
      <xdr:rowOff>47456</xdr:rowOff>
    </xdr:to>
    <xdr:sp macro="" textlink="">
      <xdr:nvSpPr>
        <xdr:cNvPr id="455" name="フローチャート: 判断 454"/>
        <xdr:cNvSpPr/>
      </xdr:nvSpPr>
      <xdr:spPr>
        <a:xfrm>
          <a:off x="13462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32233</xdr:rowOff>
    </xdr:from>
    <xdr:ext cx="762000" cy="259045"/>
    <xdr:sp macro="" textlink="">
      <xdr:nvSpPr>
        <xdr:cNvPr id="456" name="テキスト ボックス 455"/>
        <xdr:cNvSpPr txBox="1"/>
      </xdr:nvSpPr>
      <xdr:spPr>
        <a:xfrm>
          <a:off x="13131800" y="2775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139954</xdr:rowOff>
    </xdr:from>
    <xdr:to>
      <xdr:col>81</xdr:col>
      <xdr:colOff>95250</xdr:colOff>
      <xdr:row>15</xdr:row>
      <xdr:rowOff>70104</xdr:rowOff>
    </xdr:to>
    <xdr:sp macro="" textlink="">
      <xdr:nvSpPr>
        <xdr:cNvPr id="462" name="楕円 461"/>
        <xdr:cNvSpPr/>
      </xdr:nvSpPr>
      <xdr:spPr>
        <a:xfrm>
          <a:off x="16967200" y="254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112031</xdr:rowOff>
    </xdr:from>
    <xdr:ext cx="762000" cy="259045"/>
    <xdr:sp macro="" textlink="">
      <xdr:nvSpPr>
        <xdr:cNvPr id="463" name="将来負担の状況該当値テキスト"/>
        <xdr:cNvSpPr txBox="1"/>
      </xdr:nvSpPr>
      <xdr:spPr>
        <a:xfrm>
          <a:off x="17106900" y="2512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153628</xdr:rowOff>
    </xdr:from>
    <xdr:to>
      <xdr:col>77</xdr:col>
      <xdr:colOff>95250</xdr:colOff>
      <xdr:row>15</xdr:row>
      <xdr:rowOff>83778</xdr:rowOff>
    </xdr:to>
    <xdr:sp macro="" textlink="">
      <xdr:nvSpPr>
        <xdr:cNvPr id="464" name="楕円 463"/>
        <xdr:cNvSpPr/>
      </xdr:nvSpPr>
      <xdr:spPr>
        <a:xfrm>
          <a:off x="16129000" y="255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93955</xdr:rowOff>
    </xdr:from>
    <xdr:ext cx="736600" cy="259045"/>
    <xdr:sp macro="" textlink="">
      <xdr:nvSpPr>
        <xdr:cNvPr id="465" name="テキスト ボックス 464"/>
        <xdr:cNvSpPr txBox="1"/>
      </xdr:nvSpPr>
      <xdr:spPr>
        <a:xfrm>
          <a:off x="15798800" y="2322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81238</xdr:rowOff>
    </xdr:from>
    <xdr:to>
      <xdr:col>73</xdr:col>
      <xdr:colOff>44450</xdr:colOff>
      <xdr:row>15</xdr:row>
      <xdr:rowOff>11388</xdr:rowOff>
    </xdr:to>
    <xdr:sp macro="" textlink="">
      <xdr:nvSpPr>
        <xdr:cNvPr id="466" name="楕円 465"/>
        <xdr:cNvSpPr/>
      </xdr:nvSpPr>
      <xdr:spPr>
        <a:xfrm>
          <a:off x="15240000" y="2481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21565</xdr:rowOff>
    </xdr:from>
    <xdr:ext cx="762000" cy="259045"/>
    <xdr:sp macro="" textlink="">
      <xdr:nvSpPr>
        <xdr:cNvPr id="467" name="テキスト ボックス 466"/>
        <xdr:cNvSpPr txBox="1"/>
      </xdr:nvSpPr>
      <xdr:spPr>
        <a:xfrm>
          <a:off x="14909800" y="225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127889</xdr:rowOff>
    </xdr:from>
    <xdr:to>
      <xdr:col>68</xdr:col>
      <xdr:colOff>203200</xdr:colOff>
      <xdr:row>15</xdr:row>
      <xdr:rowOff>58039</xdr:rowOff>
    </xdr:to>
    <xdr:sp macro="" textlink="">
      <xdr:nvSpPr>
        <xdr:cNvPr id="468" name="楕円 467"/>
        <xdr:cNvSpPr/>
      </xdr:nvSpPr>
      <xdr:spPr>
        <a:xfrm>
          <a:off x="14351000" y="252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68216</xdr:rowOff>
    </xdr:from>
    <xdr:ext cx="762000" cy="259045"/>
    <xdr:sp macro="" textlink="">
      <xdr:nvSpPr>
        <xdr:cNvPr id="469" name="テキスト ボックス 468"/>
        <xdr:cNvSpPr txBox="1"/>
      </xdr:nvSpPr>
      <xdr:spPr>
        <a:xfrm>
          <a:off x="14020800" y="229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30438</xdr:rowOff>
    </xdr:from>
    <xdr:to>
      <xdr:col>64</xdr:col>
      <xdr:colOff>152400</xdr:colOff>
      <xdr:row>15</xdr:row>
      <xdr:rowOff>132038</xdr:rowOff>
    </xdr:to>
    <xdr:sp macro="" textlink="">
      <xdr:nvSpPr>
        <xdr:cNvPr id="470" name="楕円 469"/>
        <xdr:cNvSpPr/>
      </xdr:nvSpPr>
      <xdr:spPr>
        <a:xfrm>
          <a:off x="13462000" y="2602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142215</xdr:rowOff>
    </xdr:from>
    <xdr:ext cx="762000" cy="259045"/>
    <xdr:sp macro="" textlink="">
      <xdr:nvSpPr>
        <xdr:cNvPr id="471" name="テキスト ボックス 470"/>
        <xdr:cNvSpPr txBox="1"/>
      </xdr:nvSpPr>
      <xdr:spPr>
        <a:xfrm>
          <a:off x="13131800" y="237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愛知県江南市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100,639
98,810
30.20
29,910,822
27,894,505
922,954
18,364,701
24,444,144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27.4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人件費に係る経常収支比率は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20.9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％で、類似団体内での順位は、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団体中、</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位となっており、全国平均の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25.6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％、愛知県平均の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25.3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％を下回っている。</a:t>
          </a:r>
        </a:p>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今後も、組織構造の見直しや柔軟な人員配置などにより、定員管理の適正化に努めるとともに、地方公務員法に定められている情勢適応の原則、均衡の原則を踏まえながら、給与の適正化を図り、人件費の削減に努める。</a:t>
          </a:r>
        </a:p>
        <a:p>
          <a:r>
            <a:rPr kumimoji="1" lang="ja-JP" altLang="en-US" sz="1300">
              <a:latin typeface="ＭＳ Ｐゴシック" panose="020B0600070205080204" pitchFamily="50" charset="-128"/>
              <a:ea typeface="ＭＳ Ｐゴシック" panose="020B0600070205080204" pitchFamily="50" charset="-128"/>
            </a:rPr>
            <a:t> </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92710</xdr:rowOff>
    </xdr:from>
    <xdr:to>
      <xdr:col>24</xdr:col>
      <xdr:colOff>25400</xdr:colOff>
      <xdr:row>41</xdr:row>
      <xdr:rowOff>77470</xdr:rowOff>
    </xdr:to>
    <xdr:cxnSp macro="">
      <xdr:nvCxnSpPr>
        <xdr:cNvPr id="61" name="直線コネクタ 60"/>
        <xdr:cNvCxnSpPr/>
      </xdr:nvCxnSpPr>
      <xdr:spPr>
        <a:xfrm flipV="1">
          <a:off x="4826000" y="575056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49547</xdr:rowOff>
    </xdr:from>
    <xdr:ext cx="762000" cy="259045"/>
    <xdr:sp macro="" textlink="">
      <xdr:nvSpPr>
        <xdr:cNvPr id="62" name="人件費最小値テキスト"/>
        <xdr:cNvSpPr txBox="1"/>
      </xdr:nvSpPr>
      <xdr:spPr>
        <a:xfrm>
          <a:off x="4914900" y="707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77470</xdr:rowOff>
    </xdr:from>
    <xdr:to>
      <xdr:col>24</xdr:col>
      <xdr:colOff>114300</xdr:colOff>
      <xdr:row>41</xdr:row>
      <xdr:rowOff>77470</xdr:rowOff>
    </xdr:to>
    <xdr:cxnSp macro="">
      <xdr:nvCxnSpPr>
        <xdr:cNvPr id="63" name="直線コネクタ 62"/>
        <xdr:cNvCxnSpPr/>
      </xdr:nvCxnSpPr>
      <xdr:spPr>
        <a:xfrm>
          <a:off x="4737100" y="710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7637</xdr:rowOff>
    </xdr:from>
    <xdr:ext cx="762000" cy="259045"/>
    <xdr:sp macro="" textlink="">
      <xdr:nvSpPr>
        <xdr:cNvPr id="64"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92710</xdr:rowOff>
    </xdr:from>
    <xdr:to>
      <xdr:col>24</xdr:col>
      <xdr:colOff>114300</xdr:colOff>
      <xdr:row>33</xdr:row>
      <xdr:rowOff>92710</xdr:rowOff>
    </xdr:to>
    <xdr:cxnSp macro="">
      <xdr:nvCxnSpPr>
        <xdr:cNvPr id="65" name="直線コネクタ 64"/>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62230</xdr:rowOff>
    </xdr:from>
    <xdr:to>
      <xdr:col>24</xdr:col>
      <xdr:colOff>25400</xdr:colOff>
      <xdr:row>35</xdr:row>
      <xdr:rowOff>100330</xdr:rowOff>
    </xdr:to>
    <xdr:cxnSp macro="">
      <xdr:nvCxnSpPr>
        <xdr:cNvPr id="66" name="直線コネクタ 65"/>
        <xdr:cNvCxnSpPr/>
      </xdr:nvCxnSpPr>
      <xdr:spPr>
        <a:xfrm>
          <a:off x="3987800" y="60629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158767</xdr:rowOff>
    </xdr:from>
    <xdr:ext cx="762000" cy="259045"/>
    <xdr:sp macro="" textlink="">
      <xdr:nvSpPr>
        <xdr:cNvPr id="67" name="人件費平均値テキスト"/>
        <xdr:cNvSpPr txBox="1"/>
      </xdr:nvSpPr>
      <xdr:spPr>
        <a:xfrm>
          <a:off x="4914900" y="6159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62230</xdr:rowOff>
    </xdr:from>
    <xdr:to>
      <xdr:col>19</xdr:col>
      <xdr:colOff>187325</xdr:colOff>
      <xdr:row>36</xdr:row>
      <xdr:rowOff>43180</xdr:rowOff>
    </xdr:to>
    <xdr:cxnSp macro="">
      <xdr:nvCxnSpPr>
        <xdr:cNvPr id="69" name="直線コネクタ 68"/>
        <xdr:cNvCxnSpPr/>
      </xdr:nvCxnSpPr>
      <xdr:spPr>
        <a:xfrm flipV="1">
          <a:off x="3098800" y="606298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xdr:rowOff>
    </xdr:from>
    <xdr:to>
      <xdr:col>20</xdr:col>
      <xdr:colOff>38100</xdr:colOff>
      <xdr:row>36</xdr:row>
      <xdr:rowOff>116840</xdr:rowOff>
    </xdr:to>
    <xdr:sp macro="" textlink="">
      <xdr:nvSpPr>
        <xdr:cNvPr id="70" name="フローチャート: 判断 69"/>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101617</xdr:rowOff>
    </xdr:from>
    <xdr:ext cx="736600" cy="259045"/>
    <xdr:sp macro="" textlink="">
      <xdr:nvSpPr>
        <xdr:cNvPr id="71" name="テキスト ボックス 70"/>
        <xdr:cNvSpPr txBox="1"/>
      </xdr:nvSpPr>
      <xdr:spPr>
        <a:xfrm>
          <a:off x="3606800" y="627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130810</xdr:rowOff>
    </xdr:from>
    <xdr:to>
      <xdr:col>15</xdr:col>
      <xdr:colOff>98425</xdr:colOff>
      <xdr:row>36</xdr:row>
      <xdr:rowOff>43180</xdr:rowOff>
    </xdr:to>
    <xdr:cxnSp macro="">
      <xdr:nvCxnSpPr>
        <xdr:cNvPr id="72" name="直線コネクタ 71"/>
        <xdr:cNvCxnSpPr/>
      </xdr:nvCxnSpPr>
      <xdr:spPr>
        <a:xfrm>
          <a:off x="2209800" y="61315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38100</xdr:rowOff>
    </xdr:from>
    <xdr:to>
      <xdr:col>15</xdr:col>
      <xdr:colOff>149225</xdr:colOff>
      <xdr:row>36</xdr:row>
      <xdr:rowOff>139700</xdr:rowOff>
    </xdr:to>
    <xdr:sp macro="" textlink="">
      <xdr:nvSpPr>
        <xdr:cNvPr id="73" name="フローチャート: 判断 72"/>
        <xdr:cNvSpPr/>
      </xdr:nvSpPr>
      <xdr:spPr>
        <a:xfrm>
          <a:off x="3048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124477</xdr:rowOff>
    </xdr:from>
    <xdr:ext cx="762000" cy="259045"/>
    <xdr:sp macro="" textlink="">
      <xdr:nvSpPr>
        <xdr:cNvPr id="74" name="テキスト ボックス 73"/>
        <xdr:cNvSpPr txBox="1"/>
      </xdr:nvSpPr>
      <xdr:spPr>
        <a:xfrm>
          <a:off x="2717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130810</xdr:rowOff>
    </xdr:from>
    <xdr:to>
      <xdr:col>11</xdr:col>
      <xdr:colOff>9525</xdr:colOff>
      <xdr:row>36</xdr:row>
      <xdr:rowOff>5080</xdr:rowOff>
    </xdr:to>
    <xdr:cxnSp macro="">
      <xdr:nvCxnSpPr>
        <xdr:cNvPr id="75" name="直線コネクタ 74"/>
        <xdr:cNvCxnSpPr/>
      </xdr:nvCxnSpPr>
      <xdr:spPr>
        <a:xfrm flipV="1">
          <a:off x="1320800" y="61315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15240</xdr:rowOff>
    </xdr:from>
    <xdr:to>
      <xdr:col>11</xdr:col>
      <xdr:colOff>60325</xdr:colOff>
      <xdr:row>36</xdr:row>
      <xdr:rowOff>116840</xdr:rowOff>
    </xdr:to>
    <xdr:sp macro="" textlink="">
      <xdr:nvSpPr>
        <xdr:cNvPr id="76" name="フローチャート: 判断 75"/>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101617</xdr:rowOff>
    </xdr:from>
    <xdr:ext cx="762000" cy="259045"/>
    <xdr:sp macro="" textlink="">
      <xdr:nvSpPr>
        <xdr:cNvPr id="77" name="テキスト ボックス 76"/>
        <xdr:cNvSpPr txBox="1"/>
      </xdr:nvSpPr>
      <xdr:spPr>
        <a:xfrm>
          <a:off x="1828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44467</xdr:rowOff>
    </xdr:from>
    <xdr:ext cx="762000" cy="259045"/>
    <xdr:sp macro="" textlink="">
      <xdr:nvSpPr>
        <xdr:cNvPr id="79" name="テキスト ボックス 78"/>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49530</xdr:rowOff>
    </xdr:from>
    <xdr:to>
      <xdr:col>24</xdr:col>
      <xdr:colOff>76200</xdr:colOff>
      <xdr:row>35</xdr:row>
      <xdr:rowOff>151130</xdr:rowOff>
    </xdr:to>
    <xdr:sp macro="" textlink="">
      <xdr:nvSpPr>
        <xdr:cNvPr id="85" name="楕円 84"/>
        <xdr:cNvSpPr/>
      </xdr:nvSpPr>
      <xdr:spPr>
        <a:xfrm>
          <a:off x="47752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66057</xdr:rowOff>
    </xdr:from>
    <xdr:ext cx="762000" cy="259045"/>
    <xdr:sp macro="" textlink="">
      <xdr:nvSpPr>
        <xdr:cNvPr id="86" name="人件費該当値テキスト"/>
        <xdr:cNvSpPr txBox="1"/>
      </xdr:nvSpPr>
      <xdr:spPr>
        <a:xfrm>
          <a:off x="49149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11430</xdr:rowOff>
    </xdr:from>
    <xdr:to>
      <xdr:col>20</xdr:col>
      <xdr:colOff>38100</xdr:colOff>
      <xdr:row>35</xdr:row>
      <xdr:rowOff>113030</xdr:rowOff>
    </xdr:to>
    <xdr:sp macro="" textlink="">
      <xdr:nvSpPr>
        <xdr:cNvPr id="87" name="楕円 86"/>
        <xdr:cNvSpPr/>
      </xdr:nvSpPr>
      <xdr:spPr>
        <a:xfrm>
          <a:off x="39370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123207</xdr:rowOff>
    </xdr:from>
    <xdr:ext cx="736600" cy="259045"/>
    <xdr:sp macro="" textlink="">
      <xdr:nvSpPr>
        <xdr:cNvPr id="88" name="テキスト ボックス 87"/>
        <xdr:cNvSpPr txBox="1"/>
      </xdr:nvSpPr>
      <xdr:spPr>
        <a:xfrm>
          <a:off x="3606800" y="5781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163830</xdr:rowOff>
    </xdr:from>
    <xdr:to>
      <xdr:col>15</xdr:col>
      <xdr:colOff>149225</xdr:colOff>
      <xdr:row>36</xdr:row>
      <xdr:rowOff>93980</xdr:rowOff>
    </xdr:to>
    <xdr:sp macro="" textlink="">
      <xdr:nvSpPr>
        <xdr:cNvPr id="89" name="楕円 88"/>
        <xdr:cNvSpPr/>
      </xdr:nvSpPr>
      <xdr:spPr>
        <a:xfrm>
          <a:off x="3048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104157</xdr:rowOff>
    </xdr:from>
    <xdr:ext cx="762000" cy="259045"/>
    <xdr:sp macro="" textlink="">
      <xdr:nvSpPr>
        <xdr:cNvPr id="90" name="テキスト ボックス 89"/>
        <xdr:cNvSpPr txBox="1"/>
      </xdr:nvSpPr>
      <xdr:spPr>
        <a:xfrm>
          <a:off x="2717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80010</xdr:rowOff>
    </xdr:from>
    <xdr:to>
      <xdr:col>11</xdr:col>
      <xdr:colOff>60325</xdr:colOff>
      <xdr:row>36</xdr:row>
      <xdr:rowOff>10160</xdr:rowOff>
    </xdr:to>
    <xdr:sp macro="" textlink="">
      <xdr:nvSpPr>
        <xdr:cNvPr id="91" name="楕円 90"/>
        <xdr:cNvSpPr/>
      </xdr:nvSpPr>
      <xdr:spPr>
        <a:xfrm>
          <a:off x="21590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20337</xdr:rowOff>
    </xdr:from>
    <xdr:ext cx="762000" cy="259045"/>
    <xdr:sp macro="" textlink="">
      <xdr:nvSpPr>
        <xdr:cNvPr id="92" name="テキスト ボックス 91"/>
        <xdr:cNvSpPr txBox="1"/>
      </xdr:nvSpPr>
      <xdr:spPr>
        <a:xfrm>
          <a:off x="18288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125730</xdr:rowOff>
    </xdr:from>
    <xdr:to>
      <xdr:col>6</xdr:col>
      <xdr:colOff>171450</xdr:colOff>
      <xdr:row>36</xdr:row>
      <xdr:rowOff>55880</xdr:rowOff>
    </xdr:to>
    <xdr:sp macro="" textlink="">
      <xdr:nvSpPr>
        <xdr:cNvPr id="93" name="楕円 92"/>
        <xdr:cNvSpPr/>
      </xdr:nvSpPr>
      <xdr:spPr>
        <a:xfrm>
          <a:off x="1270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66057</xdr:rowOff>
    </xdr:from>
    <xdr:ext cx="762000" cy="259045"/>
    <xdr:sp macro="" textlink="">
      <xdr:nvSpPr>
        <xdr:cNvPr id="94" name="テキスト ボックス 93"/>
        <xdr:cNvSpPr txBox="1"/>
      </xdr:nvSpPr>
      <xdr:spPr>
        <a:xfrm>
          <a:off x="939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物件費に係る経常収支比率は、スポーツセンターに係る管理委託料が増加したものの、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ポイント減少し、類似団体内での順位は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団体中、</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位となっている。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経常収支比率に占める物件費の割合が減少したが、引き続き経常経費の削減に努めるだけでなく、新たな自主財源の確保や収納率の向上を図り、歳入歳出の両面において改善に努めていく。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27940</xdr:rowOff>
    </xdr:from>
    <xdr:to>
      <xdr:col>82</xdr:col>
      <xdr:colOff>107950</xdr:colOff>
      <xdr:row>21</xdr:row>
      <xdr:rowOff>161290</xdr:rowOff>
    </xdr:to>
    <xdr:cxnSp macro="">
      <xdr:nvCxnSpPr>
        <xdr:cNvPr id="122" name="直線コネクタ 121"/>
        <xdr:cNvCxnSpPr/>
      </xdr:nvCxnSpPr>
      <xdr:spPr>
        <a:xfrm flipV="1">
          <a:off x="16510000" y="242824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114317</xdr:rowOff>
    </xdr:from>
    <xdr:ext cx="762000" cy="259045"/>
    <xdr:sp macro="" textlink="">
      <xdr:nvSpPr>
        <xdr:cNvPr id="125" name="物件費最大値テキスト"/>
        <xdr:cNvSpPr txBox="1"/>
      </xdr:nvSpPr>
      <xdr:spPr>
        <a:xfrm>
          <a:off x="16598900" y="217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27940</xdr:rowOff>
    </xdr:from>
    <xdr:to>
      <xdr:col>82</xdr:col>
      <xdr:colOff>196850</xdr:colOff>
      <xdr:row>14</xdr:row>
      <xdr:rowOff>27940</xdr:rowOff>
    </xdr:to>
    <xdr:cxnSp macro="">
      <xdr:nvCxnSpPr>
        <xdr:cNvPr id="126" name="直線コネクタ 125"/>
        <xdr:cNvCxnSpPr/>
      </xdr:nvCxnSpPr>
      <xdr:spPr>
        <a:xfrm>
          <a:off x="16421100" y="2428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115570</xdr:rowOff>
    </xdr:from>
    <xdr:to>
      <xdr:col>82</xdr:col>
      <xdr:colOff>107950</xdr:colOff>
      <xdr:row>17</xdr:row>
      <xdr:rowOff>123190</xdr:rowOff>
    </xdr:to>
    <xdr:cxnSp macro="">
      <xdr:nvCxnSpPr>
        <xdr:cNvPr id="127" name="直線コネクタ 126"/>
        <xdr:cNvCxnSpPr/>
      </xdr:nvCxnSpPr>
      <xdr:spPr>
        <a:xfrm flipV="1">
          <a:off x="15671800" y="30302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90187</xdr:rowOff>
    </xdr:from>
    <xdr:ext cx="762000" cy="259045"/>
    <xdr:sp macro="" textlink="">
      <xdr:nvSpPr>
        <xdr:cNvPr id="128" name="物件費平均値テキスト"/>
        <xdr:cNvSpPr txBox="1"/>
      </xdr:nvSpPr>
      <xdr:spPr>
        <a:xfrm>
          <a:off x="16598900" y="3004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118110</xdr:rowOff>
    </xdr:from>
    <xdr:to>
      <xdr:col>82</xdr:col>
      <xdr:colOff>158750</xdr:colOff>
      <xdr:row>18</xdr:row>
      <xdr:rowOff>48260</xdr:rowOff>
    </xdr:to>
    <xdr:sp macro="" textlink="">
      <xdr:nvSpPr>
        <xdr:cNvPr id="129" name="フローチャート: 判断 128"/>
        <xdr:cNvSpPr/>
      </xdr:nvSpPr>
      <xdr:spPr>
        <a:xfrm>
          <a:off x="164592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123190</xdr:rowOff>
    </xdr:from>
    <xdr:to>
      <xdr:col>78</xdr:col>
      <xdr:colOff>69850</xdr:colOff>
      <xdr:row>17</xdr:row>
      <xdr:rowOff>161290</xdr:rowOff>
    </xdr:to>
    <xdr:cxnSp macro="">
      <xdr:nvCxnSpPr>
        <xdr:cNvPr id="130" name="直線コネクタ 129"/>
        <xdr:cNvCxnSpPr/>
      </xdr:nvCxnSpPr>
      <xdr:spPr>
        <a:xfrm flipV="1">
          <a:off x="14782800" y="30378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102870</xdr:rowOff>
    </xdr:from>
    <xdr:to>
      <xdr:col>78</xdr:col>
      <xdr:colOff>120650</xdr:colOff>
      <xdr:row>18</xdr:row>
      <xdr:rowOff>33020</xdr:rowOff>
    </xdr:to>
    <xdr:sp macro="" textlink="">
      <xdr:nvSpPr>
        <xdr:cNvPr id="131" name="フローチャート: 判断 130"/>
        <xdr:cNvSpPr/>
      </xdr:nvSpPr>
      <xdr:spPr>
        <a:xfrm>
          <a:off x="15621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17797</xdr:rowOff>
    </xdr:from>
    <xdr:ext cx="736600" cy="259045"/>
    <xdr:sp macro="" textlink="">
      <xdr:nvSpPr>
        <xdr:cNvPr id="132" name="テキスト ボックス 131"/>
        <xdr:cNvSpPr txBox="1"/>
      </xdr:nvSpPr>
      <xdr:spPr>
        <a:xfrm>
          <a:off x="15290800" y="310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115570</xdr:rowOff>
    </xdr:from>
    <xdr:to>
      <xdr:col>73</xdr:col>
      <xdr:colOff>180975</xdr:colOff>
      <xdr:row>17</xdr:row>
      <xdr:rowOff>161290</xdr:rowOff>
    </xdr:to>
    <xdr:cxnSp macro="">
      <xdr:nvCxnSpPr>
        <xdr:cNvPr id="133" name="直線コネクタ 132"/>
        <xdr:cNvCxnSpPr/>
      </xdr:nvCxnSpPr>
      <xdr:spPr>
        <a:xfrm>
          <a:off x="13893800" y="30302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87630</xdr:rowOff>
    </xdr:from>
    <xdr:to>
      <xdr:col>74</xdr:col>
      <xdr:colOff>31750</xdr:colOff>
      <xdr:row>18</xdr:row>
      <xdr:rowOff>17780</xdr:rowOff>
    </xdr:to>
    <xdr:sp macro="" textlink="">
      <xdr:nvSpPr>
        <xdr:cNvPr id="134" name="フローチャート: 判断 133"/>
        <xdr:cNvSpPr/>
      </xdr:nvSpPr>
      <xdr:spPr>
        <a:xfrm>
          <a:off x="147320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27957</xdr:rowOff>
    </xdr:from>
    <xdr:ext cx="762000" cy="259045"/>
    <xdr:sp macro="" textlink="">
      <xdr:nvSpPr>
        <xdr:cNvPr id="135" name="テキスト ボックス 134"/>
        <xdr:cNvSpPr txBox="1"/>
      </xdr:nvSpPr>
      <xdr:spPr>
        <a:xfrm>
          <a:off x="14401800" y="277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115570</xdr:rowOff>
    </xdr:from>
    <xdr:to>
      <xdr:col>69</xdr:col>
      <xdr:colOff>92075</xdr:colOff>
      <xdr:row>17</xdr:row>
      <xdr:rowOff>168910</xdr:rowOff>
    </xdr:to>
    <xdr:cxnSp macro="">
      <xdr:nvCxnSpPr>
        <xdr:cNvPr id="136" name="直線コネクタ 135"/>
        <xdr:cNvCxnSpPr/>
      </xdr:nvCxnSpPr>
      <xdr:spPr>
        <a:xfrm flipV="1">
          <a:off x="13004800" y="30302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49530</xdr:rowOff>
    </xdr:from>
    <xdr:to>
      <xdr:col>69</xdr:col>
      <xdr:colOff>142875</xdr:colOff>
      <xdr:row>17</xdr:row>
      <xdr:rowOff>151130</xdr:rowOff>
    </xdr:to>
    <xdr:sp macro="" textlink="">
      <xdr:nvSpPr>
        <xdr:cNvPr id="137" name="フローチャート: 判断 136"/>
        <xdr:cNvSpPr/>
      </xdr:nvSpPr>
      <xdr:spPr>
        <a:xfrm>
          <a:off x="13843000" y="296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161307</xdr:rowOff>
    </xdr:from>
    <xdr:ext cx="762000" cy="259045"/>
    <xdr:sp macro="" textlink="">
      <xdr:nvSpPr>
        <xdr:cNvPr id="138" name="テキスト ボックス 137"/>
        <xdr:cNvSpPr txBox="1"/>
      </xdr:nvSpPr>
      <xdr:spPr>
        <a:xfrm>
          <a:off x="13512800" y="273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39" name="フローチャート: 判断 138"/>
        <xdr:cNvSpPr/>
      </xdr:nvSpPr>
      <xdr:spPr>
        <a:xfrm>
          <a:off x="12954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100347</xdr:rowOff>
    </xdr:from>
    <xdr:ext cx="762000" cy="259045"/>
    <xdr:sp macro="" textlink="">
      <xdr:nvSpPr>
        <xdr:cNvPr id="140" name="テキスト ボックス 139"/>
        <xdr:cNvSpPr txBox="1"/>
      </xdr:nvSpPr>
      <xdr:spPr>
        <a:xfrm>
          <a:off x="12623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64770</xdr:rowOff>
    </xdr:from>
    <xdr:to>
      <xdr:col>82</xdr:col>
      <xdr:colOff>158750</xdr:colOff>
      <xdr:row>17</xdr:row>
      <xdr:rowOff>166370</xdr:rowOff>
    </xdr:to>
    <xdr:sp macro="" textlink="">
      <xdr:nvSpPr>
        <xdr:cNvPr id="146" name="楕円 145"/>
        <xdr:cNvSpPr/>
      </xdr:nvSpPr>
      <xdr:spPr>
        <a:xfrm>
          <a:off x="164592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81297</xdr:rowOff>
    </xdr:from>
    <xdr:ext cx="762000" cy="259045"/>
    <xdr:sp macro="" textlink="">
      <xdr:nvSpPr>
        <xdr:cNvPr id="147" name="物件費該当値テキスト"/>
        <xdr:cNvSpPr txBox="1"/>
      </xdr:nvSpPr>
      <xdr:spPr>
        <a:xfrm>
          <a:off x="16598900" y="282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72390</xdr:rowOff>
    </xdr:from>
    <xdr:to>
      <xdr:col>78</xdr:col>
      <xdr:colOff>120650</xdr:colOff>
      <xdr:row>18</xdr:row>
      <xdr:rowOff>2540</xdr:rowOff>
    </xdr:to>
    <xdr:sp macro="" textlink="">
      <xdr:nvSpPr>
        <xdr:cNvPr id="148" name="楕円 147"/>
        <xdr:cNvSpPr/>
      </xdr:nvSpPr>
      <xdr:spPr>
        <a:xfrm>
          <a:off x="15621000" y="298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12717</xdr:rowOff>
    </xdr:from>
    <xdr:ext cx="736600" cy="259045"/>
    <xdr:sp macro="" textlink="">
      <xdr:nvSpPr>
        <xdr:cNvPr id="149" name="テキスト ボックス 148"/>
        <xdr:cNvSpPr txBox="1"/>
      </xdr:nvSpPr>
      <xdr:spPr>
        <a:xfrm>
          <a:off x="15290800" y="2755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110490</xdr:rowOff>
    </xdr:from>
    <xdr:to>
      <xdr:col>74</xdr:col>
      <xdr:colOff>31750</xdr:colOff>
      <xdr:row>18</xdr:row>
      <xdr:rowOff>40640</xdr:rowOff>
    </xdr:to>
    <xdr:sp macro="" textlink="">
      <xdr:nvSpPr>
        <xdr:cNvPr id="150" name="楕円 149"/>
        <xdr:cNvSpPr/>
      </xdr:nvSpPr>
      <xdr:spPr>
        <a:xfrm>
          <a:off x="14732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25417</xdr:rowOff>
    </xdr:from>
    <xdr:ext cx="762000" cy="259045"/>
    <xdr:sp macro="" textlink="">
      <xdr:nvSpPr>
        <xdr:cNvPr id="151" name="テキスト ボックス 150"/>
        <xdr:cNvSpPr txBox="1"/>
      </xdr:nvSpPr>
      <xdr:spPr>
        <a:xfrm>
          <a:off x="14401800" y="311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64770</xdr:rowOff>
    </xdr:from>
    <xdr:to>
      <xdr:col>69</xdr:col>
      <xdr:colOff>142875</xdr:colOff>
      <xdr:row>17</xdr:row>
      <xdr:rowOff>166370</xdr:rowOff>
    </xdr:to>
    <xdr:sp macro="" textlink="">
      <xdr:nvSpPr>
        <xdr:cNvPr id="152" name="楕円 151"/>
        <xdr:cNvSpPr/>
      </xdr:nvSpPr>
      <xdr:spPr>
        <a:xfrm>
          <a:off x="13843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151147</xdr:rowOff>
    </xdr:from>
    <xdr:ext cx="762000" cy="259045"/>
    <xdr:sp macro="" textlink="">
      <xdr:nvSpPr>
        <xdr:cNvPr id="153" name="テキスト ボックス 152"/>
        <xdr:cNvSpPr txBox="1"/>
      </xdr:nvSpPr>
      <xdr:spPr>
        <a:xfrm>
          <a:off x="13512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118110</xdr:rowOff>
    </xdr:from>
    <xdr:to>
      <xdr:col>65</xdr:col>
      <xdr:colOff>53975</xdr:colOff>
      <xdr:row>18</xdr:row>
      <xdr:rowOff>48260</xdr:rowOff>
    </xdr:to>
    <xdr:sp macro="" textlink="">
      <xdr:nvSpPr>
        <xdr:cNvPr id="154" name="楕円 153"/>
        <xdr:cNvSpPr/>
      </xdr:nvSpPr>
      <xdr:spPr>
        <a:xfrm>
          <a:off x="12954000" y="303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33037</xdr:rowOff>
    </xdr:from>
    <xdr:ext cx="762000" cy="259045"/>
    <xdr:sp macro="" textlink="">
      <xdr:nvSpPr>
        <xdr:cNvPr id="155" name="テキスト ボックス 154"/>
        <xdr:cNvSpPr txBox="1"/>
      </xdr:nvSpPr>
      <xdr:spPr>
        <a:xfrm>
          <a:off x="12623800" y="311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rgbClr val="FF0000"/>
              </a:solidFill>
              <a:latin typeface="ＭＳ Ｐゴシック" panose="020B0600070205080204" pitchFamily="50" charset="-128"/>
              <a:ea typeface="ＭＳ Ｐゴシック" panose="020B0600070205080204" pitchFamily="50" charset="-128"/>
            </a:rPr>
            <a:t>　</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扶助費に係る経常収支比率は、医療扶助費等が増加したものの、前年度と変わらず</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13.3</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％となり、類似団体内での順位は、</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93</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団体中、</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81</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位となっている。</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類似団体平均より高い傾向が続いているが、社会保障経費に係る市の負担分は高齢者人口の増加による自然増や、福祉施設の増加等により、更なる負担増が見込まれるため、適正な福祉サービスを維持しながら、法定外の単独事業の見直しを図るなど、扶助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115570</xdr:rowOff>
    </xdr:from>
    <xdr:to>
      <xdr:col>24</xdr:col>
      <xdr:colOff>25400</xdr:colOff>
      <xdr:row>61</xdr:row>
      <xdr:rowOff>115570</xdr:rowOff>
    </xdr:to>
    <xdr:cxnSp macro="">
      <xdr:nvCxnSpPr>
        <xdr:cNvPr id="181" name="直線コネクタ 180"/>
        <xdr:cNvCxnSpPr/>
      </xdr:nvCxnSpPr>
      <xdr:spPr>
        <a:xfrm flipV="1">
          <a:off x="4826000" y="92024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87647</xdr:rowOff>
    </xdr:from>
    <xdr:ext cx="762000" cy="259045"/>
    <xdr:sp macro="" textlink="">
      <xdr:nvSpPr>
        <xdr:cNvPr id="182" name="扶助費最小値テキスト"/>
        <xdr:cNvSpPr txBox="1"/>
      </xdr:nvSpPr>
      <xdr:spPr>
        <a:xfrm>
          <a:off x="4914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115570</xdr:rowOff>
    </xdr:from>
    <xdr:to>
      <xdr:col>24</xdr:col>
      <xdr:colOff>114300</xdr:colOff>
      <xdr:row>61</xdr:row>
      <xdr:rowOff>115570</xdr:rowOff>
    </xdr:to>
    <xdr:cxnSp macro="">
      <xdr:nvCxnSpPr>
        <xdr:cNvPr id="183" name="直線コネクタ 182"/>
        <xdr:cNvCxnSpPr/>
      </xdr:nvCxnSpPr>
      <xdr:spPr>
        <a:xfrm>
          <a:off x="4737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30497</xdr:rowOff>
    </xdr:from>
    <xdr:ext cx="762000" cy="259045"/>
    <xdr:sp macro="" textlink="">
      <xdr:nvSpPr>
        <xdr:cNvPr id="184" name="扶助費最大値テキスト"/>
        <xdr:cNvSpPr txBox="1"/>
      </xdr:nvSpPr>
      <xdr:spPr>
        <a:xfrm>
          <a:off x="4914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115570</xdr:rowOff>
    </xdr:from>
    <xdr:to>
      <xdr:col>24</xdr:col>
      <xdr:colOff>114300</xdr:colOff>
      <xdr:row>53</xdr:row>
      <xdr:rowOff>115570</xdr:rowOff>
    </xdr:to>
    <xdr:cxnSp macro="">
      <xdr:nvCxnSpPr>
        <xdr:cNvPr id="185" name="直線コネクタ 184"/>
        <xdr:cNvCxnSpPr/>
      </xdr:nvCxnSpPr>
      <xdr:spPr>
        <a:xfrm>
          <a:off x="4737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143002</xdr:rowOff>
    </xdr:from>
    <xdr:to>
      <xdr:col>24</xdr:col>
      <xdr:colOff>25400</xdr:colOff>
      <xdr:row>57</xdr:row>
      <xdr:rowOff>143002</xdr:rowOff>
    </xdr:to>
    <xdr:cxnSp macro="">
      <xdr:nvCxnSpPr>
        <xdr:cNvPr id="186" name="直線コネクタ 185"/>
        <xdr:cNvCxnSpPr/>
      </xdr:nvCxnSpPr>
      <xdr:spPr>
        <a:xfrm>
          <a:off x="3987800" y="99156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51579</xdr:rowOff>
    </xdr:from>
    <xdr:ext cx="762000" cy="259045"/>
    <xdr:sp macro="" textlink="">
      <xdr:nvSpPr>
        <xdr:cNvPr id="187" name="扶助費平均値テキスト"/>
        <xdr:cNvSpPr txBox="1"/>
      </xdr:nvSpPr>
      <xdr:spPr>
        <a:xfrm>
          <a:off x="4914900" y="9481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35052</xdr:rowOff>
    </xdr:from>
    <xdr:to>
      <xdr:col>24</xdr:col>
      <xdr:colOff>76200</xdr:colOff>
      <xdr:row>56</xdr:row>
      <xdr:rowOff>136652</xdr:rowOff>
    </xdr:to>
    <xdr:sp macro="" textlink="">
      <xdr:nvSpPr>
        <xdr:cNvPr id="188" name="フローチャート: 判断 187"/>
        <xdr:cNvSpPr/>
      </xdr:nvSpPr>
      <xdr:spPr>
        <a:xfrm>
          <a:off x="47752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143002</xdr:rowOff>
    </xdr:from>
    <xdr:to>
      <xdr:col>19</xdr:col>
      <xdr:colOff>187325</xdr:colOff>
      <xdr:row>57</xdr:row>
      <xdr:rowOff>152146</xdr:rowOff>
    </xdr:to>
    <xdr:cxnSp macro="">
      <xdr:nvCxnSpPr>
        <xdr:cNvPr id="189" name="直線コネクタ 188"/>
        <xdr:cNvCxnSpPr/>
      </xdr:nvCxnSpPr>
      <xdr:spPr>
        <a:xfrm flipV="1">
          <a:off x="3098800" y="99156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16764</xdr:rowOff>
    </xdr:from>
    <xdr:to>
      <xdr:col>20</xdr:col>
      <xdr:colOff>38100</xdr:colOff>
      <xdr:row>56</xdr:row>
      <xdr:rowOff>118364</xdr:rowOff>
    </xdr:to>
    <xdr:sp macro="" textlink="">
      <xdr:nvSpPr>
        <xdr:cNvPr id="190" name="フローチャート: 判断 189"/>
        <xdr:cNvSpPr/>
      </xdr:nvSpPr>
      <xdr:spPr>
        <a:xfrm>
          <a:off x="3937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128541</xdr:rowOff>
    </xdr:from>
    <xdr:ext cx="736600" cy="259045"/>
    <xdr:sp macro="" textlink="">
      <xdr:nvSpPr>
        <xdr:cNvPr id="191" name="テキスト ボックス 190"/>
        <xdr:cNvSpPr txBox="1"/>
      </xdr:nvSpPr>
      <xdr:spPr>
        <a:xfrm>
          <a:off x="3606800" y="9386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51562</xdr:rowOff>
    </xdr:from>
    <xdr:to>
      <xdr:col>15</xdr:col>
      <xdr:colOff>98425</xdr:colOff>
      <xdr:row>57</xdr:row>
      <xdr:rowOff>152146</xdr:rowOff>
    </xdr:to>
    <xdr:cxnSp macro="">
      <xdr:nvCxnSpPr>
        <xdr:cNvPr id="192" name="直線コネクタ 191"/>
        <xdr:cNvCxnSpPr/>
      </xdr:nvCxnSpPr>
      <xdr:spPr>
        <a:xfrm>
          <a:off x="2209800" y="9824212"/>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169926</xdr:rowOff>
    </xdr:from>
    <xdr:to>
      <xdr:col>15</xdr:col>
      <xdr:colOff>149225</xdr:colOff>
      <xdr:row>56</xdr:row>
      <xdr:rowOff>100076</xdr:rowOff>
    </xdr:to>
    <xdr:sp macro="" textlink="">
      <xdr:nvSpPr>
        <xdr:cNvPr id="193" name="フローチャート: 判断 192"/>
        <xdr:cNvSpPr/>
      </xdr:nvSpPr>
      <xdr:spPr>
        <a:xfrm>
          <a:off x="3048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110253</xdr:rowOff>
    </xdr:from>
    <xdr:ext cx="762000" cy="259045"/>
    <xdr:sp macro="" textlink="">
      <xdr:nvSpPr>
        <xdr:cNvPr id="194" name="テキスト ボックス 193"/>
        <xdr:cNvSpPr txBox="1"/>
      </xdr:nvSpPr>
      <xdr:spPr>
        <a:xfrm>
          <a:off x="2717800" y="936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51562</xdr:rowOff>
    </xdr:from>
    <xdr:to>
      <xdr:col>11</xdr:col>
      <xdr:colOff>9525</xdr:colOff>
      <xdr:row>57</xdr:row>
      <xdr:rowOff>88138</xdr:rowOff>
    </xdr:to>
    <xdr:cxnSp macro="">
      <xdr:nvCxnSpPr>
        <xdr:cNvPr id="195" name="直線コネクタ 194"/>
        <xdr:cNvCxnSpPr/>
      </xdr:nvCxnSpPr>
      <xdr:spPr>
        <a:xfrm flipV="1">
          <a:off x="1320800" y="982421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124206</xdr:rowOff>
    </xdr:from>
    <xdr:to>
      <xdr:col>11</xdr:col>
      <xdr:colOff>60325</xdr:colOff>
      <xdr:row>56</xdr:row>
      <xdr:rowOff>54356</xdr:rowOff>
    </xdr:to>
    <xdr:sp macro="" textlink="">
      <xdr:nvSpPr>
        <xdr:cNvPr id="196" name="フローチャート: 判断 195"/>
        <xdr:cNvSpPr/>
      </xdr:nvSpPr>
      <xdr:spPr>
        <a:xfrm>
          <a:off x="2159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64533</xdr:rowOff>
    </xdr:from>
    <xdr:ext cx="762000" cy="259045"/>
    <xdr:sp macro="" textlink="">
      <xdr:nvSpPr>
        <xdr:cNvPr id="197" name="テキスト ボックス 196"/>
        <xdr:cNvSpPr txBox="1"/>
      </xdr:nvSpPr>
      <xdr:spPr>
        <a:xfrm>
          <a:off x="1828800" y="932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142494</xdr:rowOff>
    </xdr:from>
    <xdr:to>
      <xdr:col>6</xdr:col>
      <xdr:colOff>171450</xdr:colOff>
      <xdr:row>56</xdr:row>
      <xdr:rowOff>72644</xdr:rowOff>
    </xdr:to>
    <xdr:sp macro="" textlink="">
      <xdr:nvSpPr>
        <xdr:cNvPr id="198" name="フローチャート: 判断 197"/>
        <xdr:cNvSpPr/>
      </xdr:nvSpPr>
      <xdr:spPr>
        <a:xfrm>
          <a:off x="1270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82821</xdr:rowOff>
    </xdr:from>
    <xdr:ext cx="762000" cy="259045"/>
    <xdr:sp macro="" textlink="">
      <xdr:nvSpPr>
        <xdr:cNvPr id="199" name="テキスト ボックス 198"/>
        <xdr:cNvSpPr txBox="1"/>
      </xdr:nvSpPr>
      <xdr:spPr>
        <a:xfrm>
          <a:off x="939800" y="934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92202</xdr:rowOff>
    </xdr:from>
    <xdr:to>
      <xdr:col>24</xdr:col>
      <xdr:colOff>76200</xdr:colOff>
      <xdr:row>58</xdr:row>
      <xdr:rowOff>22352</xdr:rowOff>
    </xdr:to>
    <xdr:sp macro="" textlink="">
      <xdr:nvSpPr>
        <xdr:cNvPr id="205" name="楕円 204"/>
        <xdr:cNvSpPr/>
      </xdr:nvSpPr>
      <xdr:spPr>
        <a:xfrm>
          <a:off x="4775200" y="9864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64279</xdr:rowOff>
    </xdr:from>
    <xdr:ext cx="762000" cy="259045"/>
    <xdr:sp macro="" textlink="">
      <xdr:nvSpPr>
        <xdr:cNvPr id="206" name="扶助費該当値テキスト"/>
        <xdr:cNvSpPr txBox="1"/>
      </xdr:nvSpPr>
      <xdr:spPr>
        <a:xfrm>
          <a:off x="4914900" y="9836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92202</xdr:rowOff>
    </xdr:from>
    <xdr:to>
      <xdr:col>20</xdr:col>
      <xdr:colOff>38100</xdr:colOff>
      <xdr:row>58</xdr:row>
      <xdr:rowOff>22352</xdr:rowOff>
    </xdr:to>
    <xdr:sp macro="" textlink="">
      <xdr:nvSpPr>
        <xdr:cNvPr id="207" name="楕円 206"/>
        <xdr:cNvSpPr/>
      </xdr:nvSpPr>
      <xdr:spPr>
        <a:xfrm>
          <a:off x="3937000" y="9864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7129</xdr:rowOff>
    </xdr:from>
    <xdr:ext cx="736600" cy="259045"/>
    <xdr:sp macro="" textlink="">
      <xdr:nvSpPr>
        <xdr:cNvPr id="208" name="テキスト ボックス 207"/>
        <xdr:cNvSpPr txBox="1"/>
      </xdr:nvSpPr>
      <xdr:spPr>
        <a:xfrm>
          <a:off x="3606800" y="9951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101346</xdr:rowOff>
    </xdr:from>
    <xdr:to>
      <xdr:col>15</xdr:col>
      <xdr:colOff>149225</xdr:colOff>
      <xdr:row>58</xdr:row>
      <xdr:rowOff>31496</xdr:rowOff>
    </xdr:to>
    <xdr:sp macro="" textlink="">
      <xdr:nvSpPr>
        <xdr:cNvPr id="209" name="楕円 208"/>
        <xdr:cNvSpPr/>
      </xdr:nvSpPr>
      <xdr:spPr>
        <a:xfrm>
          <a:off x="3048000" y="9873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16273</xdr:rowOff>
    </xdr:from>
    <xdr:ext cx="762000" cy="259045"/>
    <xdr:sp macro="" textlink="">
      <xdr:nvSpPr>
        <xdr:cNvPr id="210" name="テキスト ボックス 209"/>
        <xdr:cNvSpPr txBox="1"/>
      </xdr:nvSpPr>
      <xdr:spPr>
        <a:xfrm>
          <a:off x="2717800" y="9960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762</xdr:rowOff>
    </xdr:from>
    <xdr:to>
      <xdr:col>11</xdr:col>
      <xdr:colOff>60325</xdr:colOff>
      <xdr:row>57</xdr:row>
      <xdr:rowOff>102362</xdr:rowOff>
    </xdr:to>
    <xdr:sp macro="" textlink="">
      <xdr:nvSpPr>
        <xdr:cNvPr id="211" name="楕円 210"/>
        <xdr:cNvSpPr/>
      </xdr:nvSpPr>
      <xdr:spPr>
        <a:xfrm>
          <a:off x="2159000" y="977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87139</xdr:rowOff>
    </xdr:from>
    <xdr:ext cx="762000" cy="259045"/>
    <xdr:sp macro="" textlink="">
      <xdr:nvSpPr>
        <xdr:cNvPr id="212" name="テキスト ボックス 211"/>
        <xdr:cNvSpPr txBox="1"/>
      </xdr:nvSpPr>
      <xdr:spPr>
        <a:xfrm>
          <a:off x="1828800" y="985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37338</xdr:rowOff>
    </xdr:from>
    <xdr:to>
      <xdr:col>6</xdr:col>
      <xdr:colOff>171450</xdr:colOff>
      <xdr:row>57</xdr:row>
      <xdr:rowOff>138938</xdr:rowOff>
    </xdr:to>
    <xdr:sp macro="" textlink="">
      <xdr:nvSpPr>
        <xdr:cNvPr id="213" name="楕円 212"/>
        <xdr:cNvSpPr/>
      </xdr:nvSpPr>
      <xdr:spPr>
        <a:xfrm>
          <a:off x="1270000" y="980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123715</xdr:rowOff>
    </xdr:from>
    <xdr:ext cx="762000" cy="259045"/>
    <xdr:sp macro="" textlink="">
      <xdr:nvSpPr>
        <xdr:cNvPr id="214" name="テキスト ボックス 213"/>
        <xdr:cNvSpPr txBox="1"/>
      </xdr:nvSpPr>
      <xdr:spPr>
        <a:xfrm>
          <a:off x="939800" y="9896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その他に係る経常収支比率は、後期高齢者医療に係る療養給付費負担金の増加等により、前年度より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0.3</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ポイント増加し、類似団体内での順位は、</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93</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団体中、</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69</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位となっている。</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今後も高齢者人口の増加に伴い、介護保険特別会計や後期高齢者医療特別会計への繰出金の増加が見込まれるため、法定基準外の繰出金の抑制に努める。また、公共施設の更新等に備え、計画的に公共施設整備事業基金へ積み立てていくことができるよう、健全な財政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127000</xdr:rowOff>
    </xdr:from>
    <xdr:to>
      <xdr:col>82</xdr:col>
      <xdr:colOff>107950</xdr:colOff>
      <xdr:row>60</xdr:row>
      <xdr:rowOff>111760</xdr:rowOff>
    </xdr:to>
    <xdr:cxnSp macro="">
      <xdr:nvCxnSpPr>
        <xdr:cNvPr id="242" name="直線コネクタ 241"/>
        <xdr:cNvCxnSpPr/>
      </xdr:nvCxnSpPr>
      <xdr:spPr>
        <a:xfrm flipV="1">
          <a:off x="16510000" y="90424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83837</xdr:rowOff>
    </xdr:from>
    <xdr:ext cx="762000" cy="259045"/>
    <xdr:sp macro="" textlink="">
      <xdr:nvSpPr>
        <xdr:cNvPr id="243" name="その他最小値テキスト"/>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111760</xdr:rowOff>
    </xdr:from>
    <xdr:to>
      <xdr:col>82</xdr:col>
      <xdr:colOff>196850</xdr:colOff>
      <xdr:row>60</xdr:row>
      <xdr:rowOff>111760</xdr:rowOff>
    </xdr:to>
    <xdr:cxnSp macro="">
      <xdr:nvCxnSpPr>
        <xdr:cNvPr id="244" name="直線コネクタ 243"/>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41927</xdr:rowOff>
    </xdr:from>
    <xdr:ext cx="762000" cy="259045"/>
    <xdr:sp macro="" textlink="">
      <xdr:nvSpPr>
        <xdr:cNvPr id="245" name="その他最大値テキスト"/>
        <xdr:cNvSpPr txBox="1"/>
      </xdr:nvSpPr>
      <xdr:spPr>
        <a:xfrm>
          <a:off x="16598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127000</xdr:rowOff>
    </xdr:from>
    <xdr:to>
      <xdr:col>82</xdr:col>
      <xdr:colOff>196850</xdr:colOff>
      <xdr:row>52</xdr:row>
      <xdr:rowOff>127000</xdr:rowOff>
    </xdr:to>
    <xdr:cxnSp macro="">
      <xdr:nvCxnSpPr>
        <xdr:cNvPr id="246" name="直線コネクタ 245"/>
        <xdr:cNvCxnSpPr/>
      </xdr:nvCxnSpPr>
      <xdr:spPr>
        <a:xfrm>
          <a:off x="16421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138430</xdr:rowOff>
    </xdr:from>
    <xdr:to>
      <xdr:col>82</xdr:col>
      <xdr:colOff>107950</xdr:colOff>
      <xdr:row>57</xdr:row>
      <xdr:rowOff>161290</xdr:rowOff>
    </xdr:to>
    <xdr:cxnSp macro="">
      <xdr:nvCxnSpPr>
        <xdr:cNvPr id="247" name="直線コネクタ 246"/>
        <xdr:cNvCxnSpPr/>
      </xdr:nvCxnSpPr>
      <xdr:spPr>
        <a:xfrm>
          <a:off x="15671800" y="99110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138447</xdr:rowOff>
    </xdr:from>
    <xdr:ext cx="762000" cy="259045"/>
    <xdr:sp macro="" textlink="">
      <xdr:nvSpPr>
        <xdr:cNvPr id="248" name="その他平均値テキスト"/>
        <xdr:cNvSpPr txBox="1"/>
      </xdr:nvSpPr>
      <xdr:spPr>
        <a:xfrm>
          <a:off x="16598900" y="9568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121920</xdr:rowOff>
    </xdr:from>
    <xdr:to>
      <xdr:col>82</xdr:col>
      <xdr:colOff>158750</xdr:colOff>
      <xdr:row>57</xdr:row>
      <xdr:rowOff>52070</xdr:rowOff>
    </xdr:to>
    <xdr:sp macro="" textlink="">
      <xdr:nvSpPr>
        <xdr:cNvPr id="249" name="フローチャート: 判断 248"/>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123190</xdr:rowOff>
    </xdr:from>
    <xdr:to>
      <xdr:col>78</xdr:col>
      <xdr:colOff>69850</xdr:colOff>
      <xdr:row>57</xdr:row>
      <xdr:rowOff>138430</xdr:rowOff>
    </xdr:to>
    <xdr:cxnSp macro="">
      <xdr:nvCxnSpPr>
        <xdr:cNvPr id="250" name="直線コネクタ 249"/>
        <xdr:cNvCxnSpPr/>
      </xdr:nvCxnSpPr>
      <xdr:spPr>
        <a:xfrm>
          <a:off x="14782800" y="98958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144780</xdr:rowOff>
    </xdr:from>
    <xdr:to>
      <xdr:col>78</xdr:col>
      <xdr:colOff>120650</xdr:colOff>
      <xdr:row>57</xdr:row>
      <xdr:rowOff>74930</xdr:rowOff>
    </xdr:to>
    <xdr:sp macro="" textlink="">
      <xdr:nvSpPr>
        <xdr:cNvPr id="251" name="フローチャート: 判断 250"/>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85107</xdr:rowOff>
    </xdr:from>
    <xdr:ext cx="736600" cy="259045"/>
    <xdr:sp macro="" textlink="">
      <xdr:nvSpPr>
        <xdr:cNvPr id="252" name="テキスト ボックス 251"/>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92710</xdr:rowOff>
    </xdr:from>
    <xdr:to>
      <xdr:col>73</xdr:col>
      <xdr:colOff>180975</xdr:colOff>
      <xdr:row>57</xdr:row>
      <xdr:rowOff>123190</xdr:rowOff>
    </xdr:to>
    <xdr:cxnSp macro="">
      <xdr:nvCxnSpPr>
        <xdr:cNvPr id="253" name="直線コネクタ 252"/>
        <xdr:cNvCxnSpPr/>
      </xdr:nvCxnSpPr>
      <xdr:spPr>
        <a:xfrm>
          <a:off x="13893800" y="98653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4" name="フローチャート: 判断 253"/>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92727</xdr:rowOff>
    </xdr:from>
    <xdr:ext cx="762000" cy="259045"/>
    <xdr:sp macro="" textlink="">
      <xdr:nvSpPr>
        <xdr:cNvPr id="255" name="テキスト ボックス 254"/>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119380</xdr:rowOff>
    </xdr:from>
    <xdr:to>
      <xdr:col>69</xdr:col>
      <xdr:colOff>92075</xdr:colOff>
      <xdr:row>57</xdr:row>
      <xdr:rowOff>92710</xdr:rowOff>
    </xdr:to>
    <xdr:cxnSp macro="">
      <xdr:nvCxnSpPr>
        <xdr:cNvPr id="256" name="直線コネクタ 255"/>
        <xdr:cNvCxnSpPr/>
      </xdr:nvCxnSpPr>
      <xdr:spPr>
        <a:xfrm>
          <a:off x="13004800" y="972058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57" name="フローチャート: 判断 256"/>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39387</xdr:rowOff>
    </xdr:from>
    <xdr:ext cx="762000" cy="259045"/>
    <xdr:sp macro="" textlink="">
      <xdr:nvSpPr>
        <xdr:cNvPr id="258" name="テキスト ボックス 257"/>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129540</xdr:rowOff>
    </xdr:from>
    <xdr:to>
      <xdr:col>65</xdr:col>
      <xdr:colOff>53975</xdr:colOff>
      <xdr:row>57</xdr:row>
      <xdr:rowOff>59690</xdr:rowOff>
    </xdr:to>
    <xdr:sp macro="" textlink="">
      <xdr:nvSpPr>
        <xdr:cNvPr id="259" name="フローチャート: 判断 258"/>
        <xdr:cNvSpPr/>
      </xdr:nvSpPr>
      <xdr:spPr>
        <a:xfrm>
          <a:off x="12954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44467</xdr:rowOff>
    </xdr:from>
    <xdr:ext cx="762000" cy="259045"/>
    <xdr:sp macro="" textlink="">
      <xdr:nvSpPr>
        <xdr:cNvPr id="260" name="テキスト ボックス 259"/>
        <xdr:cNvSpPr txBox="1"/>
      </xdr:nvSpPr>
      <xdr:spPr>
        <a:xfrm>
          <a:off x="12623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110490</xdr:rowOff>
    </xdr:from>
    <xdr:to>
      <xdr:col>82</xdr:col>
      <xdr:colOff>158750</xdr:colOff>
      <xdr:row>58</xdr:row>
      <xdr:rowOff>40640</xdr:rowOff>
    </xdr:to>
    <xdr:sp macro="" textlink="">
      <xdr:nvSpPr>
        <xdr:cNvPr id="266" name="楕円 265"/>
        <xdr:cNvSpPr/>
      </xdr:nvSpPr>
      <xdr:spPr>
        <a:xfrm>
          <a:off x="164592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82567</xdr:rowOff>
    </xdr:from>
    <xdr:ext cx="762000" cy="259045"/>
    <xdr:sp macro="" textlink="">
      <xdr:nvSpPr>
        <xdr:cNvPr id="267" name="その他該当値テキスト"/>
        <xdr:cNvSpPr txBox="1"/>
      </xdr:nvSpPr>
      <xdr:spPr>
        <a:xfrm>
          <a:off x="165989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87630</xdr:rowOff>
    </xdr:from>
    <xdr:to>
      <xdr:col>78</xdr:col>
      <xdr:colOff>120650</xdr:colOff>
      <xdr:row>58</xdr:row>
      <xdr:rowOff>17780</xdr:rowOff>
    </xdr:to>
    <xdr:sp macro="" textlink="">
      <xdr:nvSpPr>
        <xdr:cNvPr id="268" name="楕円 267"/>
        <xdr:cNvSpPr/>
      </xdr:nvSpPr>
      <xdr:spPr>
        <a:xfrm>
          <a:off x="15621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2557</xdr:rowOff>
    </xdr:from>
    <xdr:ext cx="736600" cy="259045"/>
    <xdr:sp macro="" textlink="">
      <xdr:nvSpPr>
        <xdr:cNvPr id="269" name="テキスト ボックス 268"/>
        <xdr:cNvSpPr txBox="1"/>
      </xdr:nvSpPr>
      <xdr:spPr>
        <a:xfrm>
          <a:off x="15290800" y="994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72390</xdr:rowOff>
    </xdr:from>
    <xdr:to>
      <xdr:col>74</xdr:col>
      <xdr:colOff>31750</xdr:colOff>
      <xdr:row>58</xdr:row>
      <xdr:rowOff>2540</xdr:rowOff>
    </xdr:to>
    <xdr:sp macro="" textlink="">
      <xdr:nvSpPr>
        <xdr:cNvPr id="270" name="楕円 269"/>
        <xdr:cNvSpPr/>
      </xdr:nvSpPr>
      <xdr:spPr>
        <a:xfrm>
          <a:off x="147320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158767</xdr:rowOff>
    </xdr:from>
    <xdr:ext cx="762000" cy="259045"/>
    <xdr:sp macro="" textlink="">
      <xdr:nvSpPr>
        <xdr:cNvPr id="271" name="テキスト ボックス 270"/>
        <xdr:cNvSpPr txBox="1"/>
      </xdr:nvSpPr>
      <xdr:spPr>
        <a:xfrm>
          <a:off x="14401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41910</xdr:rowOff>
    </xdr:from>
    <xdr:to>
      <xdr:col>69</xdr:col>
      <xdr:colOff>142875</xdr:colOff>
      <xdr:row>57</xdr:row>
      <xdr:rowOff>143510</xdr:rowOff>
    </xdr:to>
    <xdr:sp macro="" textlink="">
      <xdr:nvSpPr>
        <xdr:cNvPr id="272" name="楕円 271"/>
        <xdr:cNvSpPr/>
      </xdr:nvSpPr>
      <xdr:spPr>
        <a:xfrm>
          <a:off x="13843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128287</xdr:rowOff>
    </xdr:from>
    <xdr:ext cx="762000" cy="259045"/>
    <xdr:sp macro="" textlink="">
      <xdr:nvSpPr>
        <xdr:cNvPr id="273" name="テキスト ボックス 272"/>
        <xdr:cNvSpPr txBox="1"/>
      </xdr:nvSpPr>
      <xdr:spPr>
        <a:xfrm>
          <a:off x="13512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68580</xdr:rowOff>
    </xdr:from>
    <xdr:to>
      <xdr:col>65</xdr:col>
      <xdr:colOff>53975</xdr:colOff>
      <xdr:row>56</xdr:row>
      <xdr:rowOff>170180</xdr:rowOff>
    </xdr:to>
    <xdr:sp macro="" textlink="">
      <xdr:nvSpPr>
        <xdr:cNvPr id="274" name="楕円 273"/>
        <xdr:cNvSpPr/>
      </xdr:nvSpPr>
      <xdr:spPr>
        <a:xfrm>
          <a:off x="12954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8907</xdr:rowOff>
    </xdr:from>
    <xdr:ext cx="762000" cy="259045"/>
    <xdr:sp macro="" textlink="">
      <xdr:nvSpPr>
        <xdr:cNvPr id="275" name="テキスト ボックス 274"/>
        <xdr:cNvSpPr txBox="1"/>
      </xdr:nvSpPr>
      <xdr:spPr>
        <a:xfrm>
          <a:off x="12623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補助費等に係る経常収支比率は、一部事務組合への負担金の増加等により、前年度と比較して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ポイント増加し、類似団体内での順位は、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団体中、</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位となっている。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引き続き負担金や補助金の本来の目的や効果等を検証し、その必要性や妥当性を見極めながら、補助費等の削減に努める。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8128</xdr:rowOff>
    </xdr:to>
    <xdr:cxnSp macro="">
      <xdr:nvCxnSpPr>
        <xdr:cNvPr id="300" name="直線コネクタ 299"/>
        <xdr:cNvCxnSpPr/>
      </xdr:nvCxnSpPr>
      <xdr:spPr>
        <a:xfrm flipV="1">
          <a:off x="16510000" y="5823712"/>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151655</xdr:rowOff>
    </xdr:from>
    <xdr:ext cx="762000" cy="259045"/>
    <xdr:sp macro="" textlink="">
      <xdr:nvSpPr>
        <xdr:cNvPr id="301" name="補助費等最小値テキスト"/>
        <xdr:cNvSpPr txBox="1"/>
      </xdr:nvSpPr>
      <xdr:spPr>
        <a:xfrm>
          <a:off x="16598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8128</xdr:rowOff>
    </xdr:from>
    <xdr:to>
      <xdr:col>82</xdr:col>
      <xdr:colOff>196850</xdr:colOff>
      <xdr:row>40</xdr:row>
      <xdr:rowOff>8128</xdr:rowOff>
    </xdr:to>
    <xdr:cxnSp macro="">
      <xdr:nvCxnSpPr>
        <xdr:cNvPr id="302" name="直線コネクタ 301"/>
        <xdr:cNvCxnSpPr/>
      </xdr:nvCxnSpPr>
      <xdr:spPr>
        <a:xfrm>
          <a:off x="16421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3"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04" name="直線コネクタ 303"/>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65278</xdr:rowOff>
    </xdr:from>
    <xdr:to>
      <xdr:col>82</xdr:col>
      <xdr:colOff>107950</xdr:colOff>
      <xdr:row>35</xdr:row>
      <xdr:rowOff>74422</xdr:rowOff>
    </xdr:to>
    <xdr:cxnSp macro="">
      <xdr:nvCxnSpPr>
        <xdr:cNvPr id="305" name="直線コネクタ 304"/>
        <xdr:cNvCxnSpPr/>
      </xdr:nvCxnSpPr>
      <xdr:spPr>
        <a:xfrm>
          <a:off x="15671800" y="606602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11701</xdr:rowOff>
    </xdr:from>
    <xdr:ext cx="762000" cy="259045"/>
    <xdr:sp macro="" textlink="">
      <xdr:nvSpPr>
        <xdr:cNvPr id="306" name="補助費等平均値テキスト"/>
        <xdr:cNvSpPr txBox="1"/>
      </xdr:nvSpPr>
      <xdr:spPr>
        <a:xfrm>
          <a:off x="16598900" y="6183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39624</xdr:rowOff>
    </xdr:from>
    <xdr:to>
      <xdr:col>82</xdr:col>
      <xdr:colOff>158750</xdr:colOff>
      <xdr:row>36</xdr:row>
      <xdr:rowOff>141224</xdr:rowOff>
    </xdr:to>
    <xdr:sp macro="" textlink="">
      <xdr:nvSpPr>
        <xdr:cNvPr id="307" name="フローチャート: 判断 306"/>
        <xdr:cNvSpPr/>
      </xdr:nvSpPr>
      <xdr:spPr>
        <a:xfrm>
          <a:off x="164592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56134</xdr:rowOff>
    </xdr:from>
    <xdr:to>
      <xdr:col>78</xdr:col>
      <xdr:colOff>69850</xdr:colOff>
      <xdr:row>35</xdr:row>
      <xdr:rowOff>65278</xdr:rowOff>
    </xdr:to>
    <xdr:cxnSp macro="">
      <xdr:nvCxnSpPr>
        <xdr:cNvPr id="308" name="直線コネクタ 307"/>
        <xdr:cNvCxnSpPr/>
      </xdr:nvCxnSpPr>
      <xdr:spPr>
        <a:xfrm>
          <a:off x="14782800" y="605688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39624</xdr:rowOff>
    </xdr:from>
    <xdr:to>
      <xdr:col>78</xdr:col>
      <xdr:colOff>120650</xdr:colOff>
      <xdr:row>36</xdr:row>
      <xdr:rowOff>141224</xdr:rowOff>
    </xdr:to>
    <xdr:sp macro="" textlink="">
      <xdr:nvSpPr>
        <xdr:cNvPr id="309" name="フローチャート: 判断 308"/>
        <xdr:cNvSpPr/>
      </xdr:nvSpPr>
      <xdr:spPr>
        <a:xfrm>
          <a:off x="15621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126001</xdr:rowOff>
    </xdr:from>
    <xdr:ext cx="736600" cy="259045"/>
    <xdr:sp macro="" textlink="">
      <xdr:nvSpPr>
        <xdr:cNvPr id="310" name="テキスト ボックス 309"/>
        <xdr:cNvSpPr txBox="1"/>
      </xdr:nvSpPr>
      <xdr:spPr>
        <a:xfrm>
          <a:off x="15290800" y="6298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51562</xdr:rowOff>
    </xdr:from>
    <xdr:to>
      <xdr:col>73</xdr:col>
      <xdr:colOff>180975</xdr:colOff>
      <xdr:row>35</xdr:row>
      <xdr:rowOff>56134</xdr:rowOff>
    </xdr:to>
    <xdr:cxnSp macro="">
      <xdr:nvCxnSpPr>
        <xdr:cNvPr id="311" name="直線コネクタ 310"/>
        <xdr:cNvCxnSpPr/>
      </xdr:nvCxnSpPr>
      <xdr:spPr>
        <a:xfrm>
          <a:off x="13893800" y="60523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16764</xdr:rowOff>
    </xdr:from>
    <xdr:to>
      <xdr:col>74</xdr:col>
      <xdr:colOff>31750</xdr:colOff>
      <xdr:row>36</xdr:row>
      <xdr:rowOff>118364</xdr:rowOff>
    </xdr:to>
    <xdr:sp macro="" textlink="">
      <xdr:nvSpPr>
        <xdr:cNvPr id="312" name="フローチャート: 判断 311"/>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103141</xdr:rowOff>
    </xdr:from>
    <xdr:ext cx="762000" cy="259045"/>
    <xdr:sp macro="" textlink="">
      <xdr:nvSpPr>
        <xdr:cNvPr id="313" name="テキスト ボックス 312"/>
        <xdr:cNvSpPr txBox="1"/>
      </xdr:nvSpPr>
      <xdr:spPr>
        <a:xfrm>
          <a:off x="14401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51562</xdr:rowOff>
    </xdr:from>
    <xdr:to>
      <xdr:col>69</xdr:col>
      <xdr:colOff>92075</xdr:colOff>
      <xdr:row>35</xdr:row>
      <xdr:rowOff>88138</xdr:rowOff>
    </xdr:to>
    <xdr:cxnSp macro="">
      <xdr:nvCxnSpPr>
        <xdr:cNvPr id="314" name="直線コネクタ 313"/>
        <xdr:cNvCxnSpPr/>
      </xdr:nvCxnSpPr>
      <xdr:spPr>
        <a:xfrm flipV="1">
          <a:off x="13004800" y="605231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xdr:rowOff>
    </xdr:from>
    <xdr:to>
      <xdr:col>69</xdr:col>
      <xdr:colOff>142875</xdr:colOff>
      <xdr:row>36</xdr:row>
      <xdr:rowOff>104648</xdr:rowOff>
    </xdr:to>
    <xdr:sp macro="" textlink="">
      <xdr:nvSpPr>
        <xdr:cNvPr id="315" name="フローチャート: 判断 314"/>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89425</xdr:rowOff>
    </xdr:from>
    <xdr:ext cx="762000" cy="259045"/>
    <xdr:sp macro="" textlink="">
      <xdr:nvSpPr>
        <xdr:cNvPr id="316" name="テキスト ボックス 315"/>
        <xdr:cNvSpPr txBox="1"/>
      </xdr:nvSpPr>
      <xdr:spPr>
        <a:xfrm>
          <a:off x="13512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147066</xdr:rowOff>
    </xdr:from>
    <xdr:to>
      <xdr:col>65</xdr:col>
      <xdr:colOff>53975</xdr:colOff>
      <xdr:row>36</xdr:row>
      <xdr:rowOff>77216</xdr:rowOff>
    </xdr:to>
    <xdr:sp macro="" textlink="">
      <xdr:nvSpPr>
        <xdr:cNvPr id="317" name="フローチャート: 判断 316"/>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61993</xdr:rowOff>
    </xdr:from>
    <xdr:ext cx="762000" cy="259045"/>
    <xdr:sp macro="" textlink="">
      <xdr:nvSpPr>
        <xdr:cNvPr id="318" name="テキスト ボックス 317"/>
        <xdr:cNvSpPr txBox="1"/>
      </xdr:nvSpPr>
      <xdr:spPr>
        <a:xfrm>
          <a:off x="12623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23622</xdr:rowOff>
    </xdr:from>
    <xdr:to>
      <xdr:col>82</xdr:col>
      <xdr:colOff>158750</xdr:colOff>
      <xdr:row>35</xdr:row>
      <xdr:rowOff>125222</xdr:rowOff>
    </xdr:to>
    <xdr:sp macro="" textlink="">
      <xdr:nvSpPr>
        <xdr:cNvPr id="324" name="楕円 323"/>
        <xdr:cNvSpPr/>
      </xdr:nvSpPr>
      <xdr:spPr>
        <a:xfrm>
          <a:off x="164592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40149</xdr:rowOff>
    </xdr:from>
    <xdr:ext cx="762000" cy="259045"/>
    <xdr:sp macro="" textlink="">
      <xdr:nvSpPr>
        <xdr:cNvPr id="325" name="補助費等該当値テキスト"/>
        <xdr:cNvSpPr txBox="1"/>
      </xdr:nvSpPr>
      <xdr:spPr>
        <a:xfrm>
          <a:off x="16598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14478</xdr:rowOff>
    </xdr:from>
    <xdr:to>
      <xdr:col>78</xdr:col>
      <xdr:colOff>120650</xdr:colOff>
      <xdr:row>35</xdr:row>
      <xdr:rowOff>116078</xdr:rowOff>
    </xdr:to>
    <xdr:sp macro="" textlink="">
      <xdr:nvSpPr>
        <xdr:cNvPr id="326" name="楕円 325"/>
        <xdr:cNvSpPr/>
      </xdr:nvSpPr>
      <xdr:spPr>
        <a:xfrm>
          <a:off x="156210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126255</xdr:rowOff>
    </xdr:from>
    <xdr:ext cx="736600" cy="259045"/>
    <xdr:sp macro="" textlink="">
      <xdr:nvSpPr>
        <xdr:cNvPr id="327" name="テキスト ボックス 326"/>
        <xdr:cNvSpPr txBox="1"/>
      </xdr:nvSpPr>
      <xdr:spPr>
        <a:xfrm>
          <a:off x="15290800" y="5784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5334</xdr:rowOff>
    </xdr:from>
    <xdr:to>
      <xdr:col>74</xdr:col>
      <xdr:colOff>31750</xdr:colOff>
      <xdr:row>35</xdr:row>
      <xdr:rowOff>106934</xdr:rowOff>
    </xdr:to>
    <xdr:sp macro="" textlink="">
      <xdr:nvSpPr>
        <xdr:cNvPr id="328" name="楕円 327"/>
        <xdr:cNvSpPr/>
      </xdr:nvSpPr>
      <xdr:spPr>
        <a:xfrm>
          <a:off x="147320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117111</xdr:rowOff>
    </xdr:from>
    <xdr:ext cx="762000" cy="259045"/>
    <xdr:sp macro="" textlink="">
      <xdr:nvSpPr>
        <xdr:cNvPr id="329" name="テキスト ボックス 328"/>
        <xdr:cNvSpPr txBox="1"/>
      </xdr:nvSpPr>
      <xdr:spPr>
        <a:xfrm>
          <a:off x="14401800" y="577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762</xdr:rowOff>
    </xdr:from>
    <xdr:to>
      <xdr:col>69</xdr:col>
      <xdr:colOff>142875</xdr:colOff>
      <xdr:row>35</xdr:row>
      <xdr:rowOff>102362</xdr:rowOff>
    </xdr:to>
    <xdr:sp macro="" textlink="">
      <xdr:nvSpPr>
        <xdr:cNvPr id="330" name="楕円 329"/>
        <xdr:cNvSpPr/>
      </xdr:nvSpPr>
      <xdr:spPr>
        <a:xfrm>
          <a:off x="13843000" y="600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112539</xdr:rowOff>
    </xdr:from>
    <xdr:ext cx="762000" cy="259045"/>
    <xdr:sp macro="" textlink="">
      <xdr:nvSpPr>
        <xdr:cNvPr id="331" name="テキスト ボックス 330"/>
        <xdr:cNvSpPr txBox="1"/>
      </xdr:nvSpPr>
      <xdr:spPr>
        <a:xfrm>
          <a:off x="13512800" y="5770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37338</xdr:rowOff>
    </xdr:from>
    <xdr:to>
      <xdr:col>65</xdr:col>
      <xdr:colOff>53975</xdr:colOff>
      <xdr:row>35</xdr:row>
      <xdr:rowOff>138938</xdr:rowOff>
    </xdr:to>
    <xdr:sp macro="" textlink="">
      <xdr:nvSpPr>
        <xdr:cNvPr id="332" name="楕円 331"/>
        <xdr:cNvSpPr/>
      </xdr:nvSpPr>
      <xdr:spPr>
        <a:xfrm>
          <a:off x="129540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149115</xdr:rowOff>
    </xdr:from>
    <xdr:ext cx="762000" cy="259045"/>
    <xdr:sp macro="" textlink="">
      <xdr:nvSpPr>
        <xdr:cNvPr id="333" name="テキスト ボックス 332"/>
        <xdr:cNvSpPr txBox="1"/>
      </xdr:nvSpPr>
      <xdr:spPr>
        <a:xfrm>
          <a:off x="12623800" y="5806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公債費に係る経常収支比率については、市債償還元金の増加により公債費全体は増加したが、前年度と比較して</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0.2</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ポイント減少し</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12.9</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％となり、類似団体内での順位は、</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93</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団体中、</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26</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位となっている。</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今後、布袋駅付近鉄道高架化整備事業、布袋駅東複合公共施設整備事業などの大型プロジェクト事業への財源として、多額の地方債発行が見込まれるため、地方債の発行基準を考慮しながら公債費の抑制を図り、健全な財政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108712</xdr:rowOff>
    </xdr:from>
    <xdr:to>
      <xdr:col>24</xdr:col>
      <xdr:colOff>25400</xdr:colOff>
      <xdr:row>80</xdr:row>
      <xdr:rowOff>99568</xdr:rowOff>
    </xdr:to>
    <xdr:cxnSp macro="">
      <xdr:nvCxnSpPr>
        <xdr:cNvPr id="358" name="直線コネクタ 357"/>
        <xdr:cNvCxnSpPr/>
      </xdr:nvCxnSpPr>
      <xdr:spPr>
        <a:xfrm flipV="1">
          <a:off x="4826000" y="12796012"/>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71645</xdr:rowOff>
    </xdr:from>
    <xdr:ext cx="762000" cy="259045"/>
    <xdr:sp macro="" textlink="">
      <xdr:nvSpPr>
        <xdr:cNvPr id="359" name="公債費最小値テキスト"/>
        <xdr:cNvSpPr txBox="1"/>
      </xdr:nvSpPr>
      <xdr:spPr>
        <a:xfrm>
          <a:off x="4914900" y="1378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99568</xdr:rowOff>
    </xdr:from>
    <xdr:to>
      <xdr:col>24</xdr:col>
      <xdr:colOff>114300</xdr:colOff>
      <xdr:row>80</xdr:row>
      <xdr:rowOff>99568</xdr:rowOff>
    </xdr:to>
    <xdr:cxnSp macro="">
      <xdr:nvCxnSpPr>
        <xdr:cNvPr id="360" name="直線コネクタ 359"/>
        <xdr:cNvCxnSpPr/>
      </xdr:nvCxnSpPr>
      <xdr:spPr>
        <a:xfrm>
          <a:off x="4737100" y="1381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23639</xdr:rowOff>
    </xdr:from>
    <xdr:ext cx="762000" cy="259045"/>
    <xdr:sp macro="" textlink="">
      <xdr:nvSpPr>
        <xdr:cNvPr id="361" name="公債費最大値テキスト"/>
        <xdr:cNvSpPr txBox="1"/>
      </xdr:nvSpPr>
      <xdr:spPr>
        <a:xfrm>
          <a:off x="4914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108712</xdr:rowOff>
    </xdr:from>
    <xdr:to>
      <xdr:col>24</xdr:col>
      <xdr:colOff>114300</xdr:colOff>
      <xdr:row>74</xdr:row>
      <xdr:rowOff>108712</xdr:rowOff>
    </xdr:to>
    <xdr:cxnSp macro="">
      <xdr:nvCxnSpPr>
        <xdr:cNvPr id="362" name="直線コネクタ 361"/>
        <xdr:cNvCxnSpPr/>
      </xdr:nvCxnSpPr>
      <xdr:spPr>
        <a:xfrm>
          <a:off x="4737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145287</xdr:rowOff>
    </xdr:from>
    <xdr:to>
      <xdr:col>24</xdr:col>
      <xdr:colOff>25400</xdr:colOff>
      <xdr:row>76</xdr:row>
      <xdr:rowOff>154432</xdr:rowOff>
    </xdr:to>
    <xdr:cxnSp macro="">
      <xdr:nvCxnSpPr>
        <xdr:cNvPr id="363" name="直線コネクタ 362"/>
        <xdr:cNvCxnSpPr/>
      </xdr:nvCxnSpPr>
      <xdr:spPr>
        <a:xfrm flipV="1">
          <a:off x="3987800" y="13175487"/>
          <a:ext cx="8382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27703</xdr:rowOff>
    </xdr:from>
    <xdr:ext cx="762000" cy="259045"/>
    <xdr:sp macro="" textlink="">
      <xdr:nvSpPr>
        <xdr:cNvPr id="364" name="公債費平均値テキスト"/>
        <xdr:cNvSpPr txBox="1"/>
      </xdr:nvSpPr>
      <xdr:spPr>
        <a:xfrm>
          <a:off x="4914900" y="13229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55626</xdr:rowOff>
    </xdr:from>
    <xdr:to>
      <xdr:col>24</xdr:col>
      <xdr:colOff>76200</xdr:colOff>
      <xdr:row>77</xdr:row>
      <xdr:rowOff>157226</xdr:rowOff>
    </xdr:to>
    <xdr:sp macro="" textlink="">
      <xdr:nvSpPr>
        <xdr:cNvPr id="365" name="フローチャート: 判断 364"/>
        <xdr:cNvSpPr/>
      </xdr:nvSpPr>
      <xdr:spPr>
        <a:xfrm>
          <a:off x="47752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154432</xdr:rowOff>
    </xdr:from>
    <xdr:to>
      <xdr:col>19</xdr:col>
      <xdr:colOff>187325</xdr:colOff>
      <xdr:row>76</xdr:row>
      <xdr:rowOff>163576</xdr:rowOff>
    </xdr:to>
    <xdr:cxnSp macro="">
      <xdr:nvCxnSpPr>
        <xdr:cNvPr id="366" name="直線コネクタ 365"/>
        <xdr:cNvCxnSpPr/>
      </xdr:nvCxnSpPr>
      <xdr:spPr>
        <a:xfrm flipV="1">
          <a:off x="3098800" y="131846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69342</xdr:rowOff>
    </xdr:from>
    <xdr:to>
      <xdr:col>20</xdr:col>
      <xdr:colOff>38100</xdr:colOff>
      <xdr:row>77</xdr:row>
      <xdr:rowOff>170942</xdr:rowOff>
    </xdr:to>
    <xdr:sp macro="" textlink="">
      <xdr:nvSpPr>
        <xdr:cNvPr id="367" name="フローチャート: 判断 366"/>
        <xdr:cNvSpPr/>
      </xdr:nvSpPr>
      <xdr:spPr>
        <a:xfrm>
          <a:off x="3937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155719</xdr:rowOff>
    </xdr:from>
    <xdr:ext cx="736600" cy="259045"/>
    <xdr:sp macro="" textlink="">
      <xdr:nvSpPr>
        <xdr:cNvPr id="368" name="テキスト ボックス 367"/>
        <xdr:cNvSpPr txBox="1"/>
      </xdr:nvSpPr>
      <xdr:spPr>
        <a:xfrm>
          <a:off x="3606800" y="13357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113285</xdr:rowOff>
    </xdr:from>
    <xdr:to>
      <xdr:col>15</xdr:col>
      <xdr:colOff>98425</xdr:colOff>
      <xdr:row>76</xdr:row>
      <xdr:rowOff>163576</xdr:rowOff>
    </xdr:to>
    <xdr:cxnSp macro="">
      <xdr:nvCxnSpPr>
        <xdr:cNvPr id="369" name="直線コネクタ 368"/>
        <xdr:cNvCxnSpPr/>
      </xdr:nvCxnSpPr>
      <xdr:spPr>
        <a:xfrm>
          <a:off x="2209800" y="13143485"/>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73913</xdr:rowOff>
    </xdr:from>
    <xdr:to>
      <xdr:col>15</xdr:col>
      <xdr:colOff>149225</xdr:colOff>
      <xdr:row>78</xdr:row>
      <xdr:rowOff>4063</xdr:rowOff>
    </xdr:to>
    <xdr:sp macro="" textlink="">
      <xdr:nvSpPr>
        <xdr:cNvPr id="370" name="フローチャート: 判断 369"/>
        <xdr:cNvSpPr/>
      </xdr:nvSpPr>
      <xdr:spPr>
        <a:xfrm>
          <a:off x="3048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160290</xdr:rowOff>
    </xdr:from>
    <xdr:ext cx="762000" cy="259045"/>
    <xdr:sp macro="" textlink="">
      <xdr:nvSpPr>
        <xdr:cNvPr id="371" name="テキスト ボックス 370"/>
        <xdr:cNvSpPr txBox="1"/>
      </xdr:nvSpPr>
      <xdr:spPr>
        <a:xfrm>
          <a:off x="2717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113285</xdr:rowOff>
    </xdr:from>
    <xdr:to>
      <xdr:col>11</xdr:col>
      <xdr:colOff>9525</xdr:colOff>
      <xdr:row>77</xdr:row>
      <xdr:rowOff>14987</xdr:rowOff>
    </xdr:to>
    <xdr:cxnSp macro="">
      <xdr:nvCxnSpPr>
        <xdr:cNvPr id="372" name="直線コネクタ 371"/>
        <xdr:cNvCxnSpPr/>
      </xdr:nvCxnSpPr>
      <xdr:spPr>
        <a:xfrm flipV="1">
          <a:off x="1320800" y="13143485"/>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64770</xdr:rowOff>
    </xdr:from>
    <xdr:to>
      <xdr:col>11</xdr:col>
      <xdr:colOff>60325</xdr:colOff>
      <xdr:row>77</xdr:row>
      <xdr:rowOff>166370</xdr:rowOff>
    </xdr:to>
    <xdr:sp macro="" textlink="">
      <xdr:nvSpPr>
        <xdr:cNvPr id="373" name="フローチャート: 判断 372"/>
        <xdr:cNvSpPr/>
      </xdr:nvSpPr>
      <xdr:spPr>
        <a:xfrm>
          <a:off x="2159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151147</xdr:rowOff>
    </xdr:from>
    <xdr:ext cx="762000" cy="259045"/>
    <xdr:sp macro="" textlink="">
      <xdr:nvSpPr>
        <xdr:cNvPr id="374" name="テキスト ボックス 373"/>
        <xdr:cNvSpPr txBox="1"/>
      </xdr:nvSpPr>
      <xdr:spPr>
        <a:xfrm>
          <a:off x="1828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133350</xdr:rowOff>
    </xdr:from>
    <xdr:to>
      <xdr:col>6</xdr:col>
      <xdr:colOff>171450</xdr:colOff>
      <xdr:row>78</xdr:row>
      <xdr:rowOff>63500</xdr:rowOff>
    </xdr:to>
    <xdr:sp macro="" textlink="">
      <xdr:nvSpPr>
        <xdr:cNvPr id="375" name="フローチャート: 判断 374"/>
        <xdr:cNvSpPr/>
      </xdr:nvSpPr>
      <xdr:spPr>
        <a:xfrm>
          <a:off x="1270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48277</xdr:rowOff>
    </xdr:from>
    <xdr:ext cx="762000" cy="259045"/>
    <xdr:sp macro="" textlink="">
      <xdr:nvSpPr>
        <xdr:cNvPr id="376" name="テキスト ボックス 375"/>
        <xdr:cNvSpPr txBox="1"/>
      </xdr:nvSpPr>
      <xdr:spPr>
        <a:xfrm>
          <a:off x="939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94487</xdr:rowOff>
    </xdr:from>
    <xdr:to>
      <xdr:col>24</xdr:col>
      <xdr:colOff>76200</xdr:colOff>
      <xdr:row>77</xdr:row>
      <xdr:rowOff>24637</xdr:rowOff>
    </xdr:to>
    <xdr:sp macro="" textlink="">
      <xdr:nvSpPr>
        <xdr:cNvPr id="382" name="楕円 381"/>
        <xdr:cNvSpPr/>
      </xdr:nvSpPr>
      <xdr:spPr>
        <a:xfrm>
          <a:off x="47752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111014</xdr:rowOff>
    </xdr:from>
    <xdr:ext cx="762000" cy="259045"/>
    <xdr:sp macro="" textlink="">
      <xdr:nvSpPr>
        <xdr:cNvPr id="383" name="公債費該当値テキスト"/>
        <xdr:cNvSpPr txBox="1"/>
      </xdr:nvSpPr>
      <xdr:spPr>
        <a:xfrm>
          <a:off x="4914900" y="12969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103632</xdr:rowOff>
    </xdr:from>
    <xdr:to>
      <xdr:col>20</xdr:col>
      <xdr:colOff>38100</xdr:colOff>
      <xdr:row>77</xdr:row>
      <xdr:rowOff>33782</xdr:rowOff>
    </xdr:to>
    <xdr:sp macro="" textlink="">
      <xdr:nvSpPr>
        <xdr:cNvPr id="384" name="楕円 383"/>
        <xdr:cNvSpPr/>
      </xdr:nvSpPr>
      <xdr:spPr>
        <a:xfrm>
          <a:off x="3937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43959</xdr:rowOff>
    </xdr:from>
    <xdr:ext cx="736600" cy="259045"/>
    <xdr:sp macro="" textlink="">
      <xdr:nvSpPr>
        <xdr:cNvPr id="385" name="テキスト ボックス 384"/>
        <xdr:cNvSpPr txBox="1"/>
      </xdr:nvSpPr>
      <xdr:spPr>
        <a:xfrm>
          <a:off x="3606800" y="12902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112776</xdr:rowOff>
    </xdr:from>
    <xdr:to>
      <xdr:col>15</xdr:col>
      <xdr:colOff>149225</xdr:colOff>
      <xdr:row>77</xdr:row>
      <xdr:rowOff>42926</xdr:rowOff>
    </xdr:to>
    <xdr:sp macro="" textlink="">
      <xdr:nvSpPr>
        <xdr:cNvPr id="386" name="楕円 385"/>
        <xdr:cNvSpPr/>
      </xdr:nvSpPr>
      <xdr:spPr>
        <a:xfrm>
          <a:off x="3048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53103</xdr:rowOff>
    </xdr:from>
    <xdr:ext cx="762000" cy="259045"/>
    <xdr:sp macro="" textlink="">
      <xdr:nvSpPr>
        <xdr:cNvPr id="387" name="テキスト ボックス 386"/>
        <xdr:cNvSpPr txBox="1"/>
      </xdr:nvSpPr>
      <xdr:spPr>
        <a:xfrm>
          <a:off x="2717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62485</xdr:rowOff>
    </xdr:from>
    <xdr:to>
      <xdr:col>11</xdr:col>
      <xdr:colOff>60325</xdr:colOff>
      <xdr:row>76</xdr:row>
      <xdr:rowOff>164085</xdr:rowOff>
    </xdr:to>
    <xdr:sp macro="" textlink="">
      <xdr:nvSpPr>
        <xdr:cNvPr id="388" name="楕円 387"/>
        <xdr:cNvSpPr/>
      </xdr:nvSpPr>
      <xdr:spPr>
        <a:xfrm>
          <a:off x="2159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2811</xdr:rowOff>
    </xdr:from>
    <xdr:ext cx="762000" cy="259045"/>
    <xdr:sp macro="" textlink="">
      <xdr:nvSpPr>
        <xdr:cNvPr id="389" name="テキスト ボックス 388"/>
        <xdr:cNvSpPr txBox="1"/>
      </xdr:nvSpPr>
      <xdr:spPr>
        <a:xfrm>
          <a:off x="1828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135637</xdr:rowOff>
    </xdr:from>
    <xdr:to>
      <xdr:col>6</xdr:col>
      <xdr:colOff>171450</xdr:colOff>
      <xdr:row>77</xdr:row>
      <xdr:rowOff>65787</xdr:rowOff>
    </xdr:to>
    <xdr:sp macro="" textlink="">
      <xdr:nvSpPr>
        <xdr:cNvPr id="390" name="楕円 389"/>
        <xdr:cNvSpPr/>
      </xdr:nvSpPr>
      <xdr:spPr>
        <a:xfrm>
          <a:off x="1270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75963</xdr:rowOff>
    </xdr:from>
    <xdr:ext cx="762000" cy="259045"/>
    <xdr:sp macro="" textlink="">
      <xdr:nvSpPr>
        <xdr:cNvPr id="391" name="テキスト ボックス 390"/>
        <xdr:cNvSpPr txBox="1"/>
      </xdr:nvSpPr>
      <xdr:spPr>
        <a:xfrm>
          <a:off x="939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公債費以外に係る経常収支比率は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73.6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％で、前年度と比較して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ポイント増加し、類似団体内での順位は、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団体中、</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位となっている。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少子高齢化による社会保障経費や施設の更新に係る経費の増加傾向が続くと見込まれるため、業務のスリム化や未来につながる取捨選択を行い、より効果的かつ効率的な行政運営の継続に努める。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33274</xdr:rowOff>
    </xdr:from>
    <xdr:to>
      <xdr:col>82</xdr:col>
      <xdr:colOff>107950</xdr:colOff>
      <xdr:row>81</xdr:row>
      <xdr:rowOff>133858</xdr:rowOff>
    </xdr:to>
    <xdr:cxnSp macro="">
      <xdr:nvCxnSpPr>
        <xdr:cNvPr id="417" name="直線コネクタ 416"/>
        <xdr:cNvCxnSpPr/>
      </xdr:nvCxnSpPr>
      <xdr:spPr>
        <a:xfrm flipV="1">
          <a:off x="16510000" y="12892024"/>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105935</xdr:rowOff>
    </xdr:from>
    <xdr:ext cx="762000" cy="259045"/>
    <xdr:sp macro="" textlink="">
      <xdr:nvSpPr>
        <xdr:cNvPr id="418" name="公債費以外最小値テキスト"/>
        <xdr:cNvSpPr txBox="1"/>
      </xdr:nvSpPr>
      <xdr:spPr>
        <a:xfrm>
          <a:off x="16598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133858</xdr:rowOff>
    </xdr:from>
    <xdr:to>
      <xdr:col>82</xdr:col>
      <xdr:colOff>196850</xdr:colOff>
      <xdr:row>81</xdr:row>
      <xdr:rowOff>133858</xdr:rowOff>
    </xdr:to>
    <xdr:cxnSp macro="">
      <xdr:nvCxnSpPr>
        <xdr:cNvPr id="419" name="直線コネクタ 418"/>
        <xdr:cNvCxnSpPr/>
      </xdr:nvCxnSpPr>
      <xdr:spPr>
        <a:xfrm>
          <a:off x="16421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119651</xdr:rowOff>
    </xdr:from>
    <xdr:ext cx="762000" cy="259045"/>
    <xdr:sp macro="" textlink="">
      <xdr:nvSpPr>
        <xdr:cNvPr id="420" name="公債費以外最大値テキスト"/>
        <xdr:cNvSpPr txBox="1"/>
      </xdr:nvSpPr>
      <xdr:spPr>
        <a:xfrm>
          <a:off x="16598900" y="1263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33274</xdr:rowOff>
    </xdr:from>
    <xdr:to>
      <xdr:col>82</xdr:col>
      <xdr:colOff>196850</xdr:colOff>
      <xdr:row>75</xdr:row>
      <xdr:rowOff>33274</xdr:rowOff>
    </xdr:to>
    <xdr:cxnSp macro="">
      <xdr:nvCxnSpPr>
        <xdr:cNvPr id="421" name="直線コネクタ 420"/>
        <xdr:cNvCxnSpPr/>
      </xdr:nvCxnSpPr>
      <xdr:spPr>
        <a:xfrm>
          <a:off x="16421100" y="12892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136144</xdr:rowOff>
    </xdr:from>
    <xdr:to>
      <xdr:col>82</xdr:col>
      <xdr:colOff>107950</xdr:colOff>
      <xdr:row>77</xdr:row>
      <xdr:rowOff>5842</xdr:rowOff>
    </xdr:to>
    <xdr:cxnSp macro="">
      <xdr:nvCxnSpPr>
        <xdr:cNvPr id="422" name="直線コネクタ 421"/>
        <xdr:cNvCxnSpPr/>
      </xdr:nvCxnSpPr>
      <xdr:spPr>
        <a:xfrm>
          <a:off x="15671800" y="1316634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18559</xdr:rowOff>
    </xdr:from>
    <xdr:ext cx="762000" cy="259045"/>
    <xdr:sp macro="" textlink="">
      <xdr:nvSpPr>
        <xdr:cNvPr id="423" name="公債費以外平均値テキスト"/>
        <xdr:cNvSpPr txBox="1"/>
      </xdr:nvSpPr>
      <xdr:spPr>
        <a:xfrm>
          <a:off x="16598900" y="13220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46482</xdr:rowOff>
    </xdr:from>
    <xdr:to>
      <xdr:col>82</xdr:col>
      <xdr:colOff>158750</xdr:colOff>
      <xdr:row>77</xdr:row>
      <xdr:rowOff>148082</xdr:rowOff>
    </xdr:to>
    <xdr:sp macro="" textlink="">
      <xdr:nvSpPr>
        <xdr:cNvPr id="424" name="フローチャート: 判断 423"/>
        <xdr:cNvSpPr/>
      </xdr:nvSpPr>
      <xdr:spPr>
        <a:xfrm>
          <a:off x="16459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136144</xdr:rowOff>
    </xdr:from>
    <xdr:to>
      <xdr:col>78</xdr:col>
      <xdr:colOff>69850</xdr:colOff>
      <xdr:row>77</xdr:row>
      <xdr:rowOff>65278</xdr:rowOff>
    </xdr:to>
    <xdr:cxnSp macro="">
      <xdr:nvCxnSpPr>
        <xdr:cNvPr id="425" name="直線コネクタ 424"/>
        <xdr:cNvCxnSpPr/>
      </xdr:nvCxnSpPr>
      <xdr:spPr>
        <a:xfrm flipV="1">
          <a:off x="14782800" y="13166344"/>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41911</xdr:rowOff>
    </xdr:from>
    <xdr:to>
      <xdr:col>78</xdr:col>
      <xdr:colOff>120650</xdr:colOff>
      <xdr:row>77</xdr:row>
      <xdr:rowOff>143511</xdr:rowOff>
    </xdr:to>
    <xdr:sp macro="" textlink="">
      <xdr:nvSpPr>
        <xdr:cNvPr id="426" name="フローチャート: 判断 425"/>
        <xdr:cNvSpPr/>
      </xdr:nvSpPr>
      <xdr:spPr>
        <a:xfrm>
          <a:off x="15621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128288</xdr:rowOff>
    </xdr:from>
    <xdr:ext cx="736600" cy="259045"/>
    <xdr:sp macro="" textlink="">
      <xdr:nvSpPr>
        <xdr:cNvPr id="427" name="テキスト ボックス 426"/>
        <xdr:cNvSpPr txBox="1"/>
      </xdr:nvSpPr>
      <xdr:spPr>
        <a:xfrm>
          <a:off x="15290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85852</xdr:rowOff>
    </xdr:from>
    <xdr:to>
      <xdr:col>73</xdr:col>
      <xdr:colOff>180975</xdr:colOff>
      <xdr:row>77</xdr:row>
      <xdr:rowOff>65278</xdr:rowOff>
    </xdr:to>
    <xdr:cxnSp macro="">
      <xdr:nvCxnSpPr>
        <xdr:cNvPr id="428" name="直線コネクタ 427"/>
        <xdr:cNvCxnSpPr/>
      </xdr:nvCxnSpPr>
      <xdr:spPr>
        <a:xfrm>
          <a:off x="13893800" y="13116052"/>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19050</xdr:rowOff>
    </xdr:from>
    <xdr:to>
      <xdr:col>74</xdr:col>
      <xdr:colOff>31750</xdr:colOff>
      <xdr:row>77</xdr:row>
      <xdr:rowOff>120650</xdr:rowOff>
    </xdr:to>
    <xdr:sp macro="" textlink="">
      <xdr:nvSpPr>
        <xdr:cNvPr id="429" name="フローチャート: 判断 428"/>
        <xdr:cNvSpPr/>
      </xdr:nvSpPr>
      <xdr:spPr>
        <a:xfrm>
          <a:off x="14732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105427</xdr:rowOff>
    </xdr:from>
    <xdr:ext cx="762000" cy="259045"/>
    <xdr:sp macro="" textlink="">
      <xdr:nvSpPr>
        <xdr:cNvPr id="430" name="テキスト ボックス 429"/>
        <xdr:cNvSpPr txBox="1"/>
      </xdr:nvSpPr>
      <xdr:spPr>
        <a:xfrm>
          <a:off x="14401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85852</xdr:rowOff>
    </xdr:from>
    <xdr:to>
      <xdr:col>69</xdr:col>
      <xdr:colOff>92075</xdr:colOff>
      <xdr:row>76</xdr:row>
      <xdr:rowOff>113285</xdr:rowOff>
    </xdr:to>
    <xdr:cxnSp macro="">
      <xdr:nvCxnSpPr>
        <xdr:cNvPr id="431" name="直線コネクタ 430"/>
        <xdr:cNvCxnSpPr/>
      </xdr:nvCxnSpPr>
      <xdr:spPr>
        <a:xfrm flipV="1">
          <a:off x="13004800" y="13116052"/>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85344</xdr:rowOff>
    </xdr:from>
    <xdr:to>
      <xdr:col>69</xdr:col>
      <xdr:colOff>142875</xdr:colOff>
      <xdr:row>77</xdr:row>
      <xdr:rowOff>15494</xdr:rowOff>
    </xdr:to>
    <xdr:sp macro="" textlink="">
      <xdr:nvSpPr>
        <xdr:cNvPr id="432" name="フローチャート: 判断 431"/>
        <xdr:cNvSpPr/>
      </xdr:nvSpPr>
      <xdr:spPr>
        <a:xfrm>
          <a:off x="13843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271</xdr:rowOff>
    </xdr:from>
    <xdr:ext cx="762000" cy="259045"/>
    <xdr:sp macro="" textlink="">
      <xdr:nvSpPr>
        <xdr:cNvPr id="433" name="テキスト ボックス 432"/>
        <xdr:cNvSpPr txBox="1"/>
      </xdr:nvSpPr>
      <xdr:spPr>
        <a:xfrm>
          <a:off x="13512800" y="1320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34" name="フローチャート: 判断 433"/>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32275</xdr:rowOff>
    </xdr:from>
    <xdr:ext cx="762000" cy="259045"/>
    <xdr:sp macro="" textlink="">
      <xdr:nvSpPr>
        <xdr:cNvPr id="435" name="テキスト ボックス 434"/>
        <xdr:cNvSpPr txBox="1"/>
      </xdr:nvSpPr>
      <xdr:spPr>
        <a:xfrm>
          <a:off x="12623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126492</xdr:rowOff>
    </xdr:from>
    <xdr:to>
      <xdr:col>82</xdr:col>
      <xdr:colOff>158750</xdr:colOff>
      <xdr:row>77</xdr:row>
      <xdr:rowOff>56642</xdr:rowOff>
    </xdr:to>
    <xdr:sp macro="" textlink="">
      <xdr:nvSpPr>
        <xdr:cNvPr id="441" name="楕円 440"/>
        <xdr:cNvSpPr/>
      </xdr:nvSpPr>
      <xdr:spPr>
        <a:xfrm>
          <a:off x="164592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143019</xdr:rowOff>
    </xdr:from>
    <xdr:ext cx="762000" cy="259045"/>
    <xdr:sp macro="" textlink="">
      <xdr:nvSpPr>
        <xdr:cNvPr id="442" name="公債費以外該当値テキスト"/>
        <xdr:cNvSpPr txBox="1"/>
      </xdr:nvSpPr>
      <xdr:spPr>
        <a:xfrm>
          <a:off x="16598900" y="1300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85344</xdr:rowOff>
    </xdr:from>
    <xdr:to>
      <xdr:col>78</xdr:col>
      <xdr:colOff>120650</xdr:colOff>
      <xdr:row>77</xdr:row>
      <xdr:rowOff>15494</xdr:rowOff>
    </xdr:to>
    <xdr:sp macro="" textlink="">
      <xdr:nvSpPr>
        <xdr:cNvPr id="443" name="楕円 442"/>
        <xdr:cNvSpPr/>
      </xdr:nvSpPr>
      <xdr:spPr>
        <a:xfrm>
          <a:off x="15621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25671</xdr:rowOff>
    </xdr:from>
    <xdr:ext cx="736600" cy="259045"/>
    <xdr:sp macro="" textlink="">
      <xdr:nvSpPr>
        <xdr:cNvPr id="444" name="テキスト ボックス 443"/>
        <xdr:cNvSpPr txBox="1"/>
      </xdr:nvSpPr>
      <xdr:spPr>
        <a:xfrm>
          <a:off x="15290800" y="12884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14478</xdr:rowOff>
    </xdr:from>
    <xdr:to>
      <xdr:col>74</xdr:col>
      <xdr:colOff>31750</xdr:colOff>
      <xdr:row>77</xdr:row>
      <xdr:rowOff>116078</xdr:rowOff>
    </xdr:to>
    <xdr:sp macro="" textlink="">
      <xdr:nvSpPr>
        <xdr:cNvPr id="445" name="楕円 444"/>
        <xdr:cNvSpPr/>
      </xdr:nvSpPr>
      <xdr:spPr>
        <a:xfrm>
          <a:off x="14732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126255</xdr:rowOff>
    </xdr:from>
    <xdr:ext cx="762000" cy="259045"/>
    <xdr:sp macro="" textlink="">
      <xdr:nvSpPr>
        <xdr:cNvPr id="446" name="テキスト ボックス 445"/>
        <xdr:cNvSpPr txBox="1"/>
      </xdr:nvSpPr>
      <xdr:spPr>
        <a:xfrm>
          <a:off x="14401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35052</xdr:rowOff>
    </xdr:from>
    <xdr:to>
      <xdr:col>69</xdr:col>
      <xdr:colOff>142875</xdr:colOff>
      <xdr:row>76</xdr:row>
      <xdr:rowOff>136652</xdr:rowOff>
    </xdr:to>
    <xdr:sp macro="" textlink="">
      <xdr:nvSpPr>
        <xdr:cNvPr id="447" name="楕円 446"/>
        <xdr:cNvSpPr/>
      </xdr:nvSpPr>
      <xdr:spPr>
        <a:xfrm>
          <a:off x="13843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146829</xdr:rowOff>
    </xdr:from>
    <xdr:ext cx="762000" cy="259045"/>
    <xdr:sp macro="" textlink="">
      <xdr:nvSpPr>
        <xdr:cNvPr id="448" name="テキスト ボックス 447"/>
        <xdr:cNvSpPr txBox="1"/>
      </xdr:nvSpPr>
      <xdr:spPr>
        <a:xfrm>
          <a:off x="13512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62485</xdr:rowOff>
    </xdr:from>
    <xdr:to>
      <xdr:col>65</xdr:col>
      <xdr:colOff>53975</xdr:colOff>
      <xdr:row>76</xdr:row>
      <xdr:rowOff>164085</xdr:rowOff>
    </xdr:to>
    <xdr:sp macro="" textlink="">
      <xdr:nvSpPr>
        <xdr:cNvPr id="449" name="楕円 448"/>
        <xdr:cNvSpPr/>
      </xdr:nvSpPr>
      <xdr:spPr>
        <a:xfrm>
          <a:off x="12954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2811</xdr:rowOff>
    </xdr:from>
    <xdr:ext cx="762000" cy="259045"/>
    <xdr:sp macro="" textlink="">
      <xdr:nvSpPr>
        <xdr:cNvPr id="450" name="テキスト ボックス 449"/>
        <xdr:cNvSpPr txBox="1"/>
      </xdr:nvSpPr>
      <xdr:spPr>
        <a:xfrm>
          <a:off x="12623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愛知県江南市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44094</xdr:rowOff>
    </xdr:from>
    <xdr:to>
      <xdr:col>29</xdr:col>
      <xdr:colOff>127000</xdr:colOff>
      <xdr:row>20</xdr:row>
      <xdr:rowOff>17446</xdr:rowOff>
    </xdr:to>
    <xdr:cxnSp macro="">
      <xdr:nvCxnSpPr>
        <xdr:cNvPr id="47" name="直線コネクタ 46"/>
        <xdr:cNvCxnSpPr/>
      </xdr:nvCxnSpPr>
      <xdr:spPr bwMode="auto">
        <a:xfrm flipV="1">
          <a:off x="5651500" y="2149119"/>
          <a:ext cx="0" cy="13449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160973</xdr:rowOff>
    </xdr:from>
    <xdr:ext cx="762000" cy="259045"/>
    <xdr:sp macro="" textlink="">
      <xdr:nvSpPr>
        <xdr:cNvPr id="48" name="人口1人当たり決算額の推移最小値テキスト130"/>
        <xdr:cNvSpPr txBox="1"/>
      </xdr:nvSpPr>
      <xdr:spPr>
        <a:xfrm>
          <a:off x="5740400" y="3466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17446</xdr:rowOff>
    </xdr:from>
    <xdr:to>
      <xdr:col>30</xdr:col>
      <xdr:colOff>25400</xdr:colOff>
      <xdr:row>20</xdr:row>
      <xdr:rowOff>17446</xdr:rowOff>
    </xdr:to>
    <xdr:cxnSp macro="">
      <xdr:nvCxnSpPr>
        <xdr:cNvPr id="49" name="直線コネクタ 48"/>
        <xdr:cNvCxnSpPr/>
      </xdr:nvCxnSpPr>
      <xdr:spPr bwMode="auto">
        <a:xfrm>
          <a:off x="5562600" y="34940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130471</xdr:rowOff>
    </xdr:from>
    <xdr:ext cx="762000" cy="259045"/>
    <xdr:sp macro="" textlink="">
      <xdr:nvSpPr>
        <xdr:cNvPr id="50" name="人口1人当たり決算額の推移最大値テキスト130"/>
        <xdr:cNvSpPr txBox="1"/>
      </xdr:nvSpPr>
      <xdr:spPr>
        <a:xfrm>
          <a:off x="5740400" y="1892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44094</xdr:rowOff>
    </xdr:from>
    <xdr:to>
      <xdr:col>30</xdr:col>
      <xdr:colOff>25400</xdr:colOff>
      <xdr:row>12</xdr:row>
      <xdr:rowOff>44094</xdr:rowOff>
    </xdr:to>
    <xdr:cxnSp macro="">
      <xdr:nvCxnSpPr>
        <xdr:cNvPr id="51" name="直線コネクタ 50"/>
        <xdr:cNvCxnSpPr/>
      </xdr:nvCxnSpPr>
      <xdr:spPr bwMode="auto">
        <a:xfrm>
          <a:off x="5562600" y="2149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83985</xdr:rowOff>
    </xdr:from>
    <xdr:to>
      <xdr:col>29</xdr:col>
      <xdr:colOff>127000</xdr:colOff>
      <xdr:row>19</xdr:row>
      <xdr:rowOff>98158</xdr:rowOff>
    </xdr:to>
    <xdr:cxnSp macro="">
      <xdr:nvCxnSpPr>
        <xdr:cNvPr id="52" name="直線コネクタ 51"/>
        <xdr:cNvCxnSpPr/>
      </xdr:nvCxnSpPr>
      <xdr:spPr bwMode="auto">
        <a:xfrm flipV="1">
          <a:off x="5003800" y="3389160"/>
          <a:ext cx="647700" cy="141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48471</xdr:rowOff>
    </xdr:from>
    <xdr:ext cx="762000" cy="259045"/>
    <xdr:sp macro="" textlink="">
      <xdr:nvSpPr>
        <xdr:cNvPr id="53" name="人口1人当たり決算額の推移平均値テキスト130"/>
        <xdr:cNvSpPr txBox="1"/>
      </xdr:nvSpPr>
      <xdr:spPr>
        <a:xfrm>
          <a:off x="5740400" y="28392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31944</xdr:rowOff>
    </xdr:from>
    <xdr:to>
      <xdr:col>29</xdr:col>
      <xdr:colOff>177800</xdr:colOff>
      <xdr:row>17</xdr:row>
      <xdr:rowOff>133544</xdr:rowOff>
    </xdr:to>
    <xdr:sp macro="" textlink="">
      <xdr:nvSpPr>
        <xdr:cNvPr id="54" name="フローチャート: 判断 53"/>
        <xdr:cNvSpPr/>
      </xdr:nvSpPr>
      <xdr:spPr bwMode="auto">
        <a:xfrm>
          <a:off x="56007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98158</xdr:rowOff>
    </xdr:from>
    <xdr:to>
      <xdr:col>26</xdr:col>
      <xdr:colOff>50800</xdr:colOff>
      <xdr:row>19</xdr:row>
      <xdr:rowOff>106208</xdr:rowOff>
    </xdr:to>
    <xdr:cxnSp macro="">
      <xdr:nvCxnSpPr>
        <xdr:cNvPr id="55" name="直線コネクタ 54"/>
        <xdr:cNvCxnSpPr/>
      </xdr:nvCxnSpPr>
      <xdr:spPr bwMode="auto">
        <a:xfrm flipV="1">
          <a:off x="4305300" y="3403333"/>
          <a:ext cx="698500" cy="80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49563</xdr:rowOff>
    </xdr:from>
    <xdr:to>
      <xdr:col>26</xdr:col>
      <xdr:colOff>101600</xdr:colOff>
      <xdr:row>17</xdr:row>
      <xdr:rowOff>151163</xdr:rowOff>
    </xdr:to>
    <xdr:sp macro="" textlink="">
      <xdr:nvSpPr>
        <xdr:cNvPr id="56" name="フローチャート: 判断 55"/>
        <xdr:cNvSpPr/>
      </xdr:nvSpPr>
      <xdr:spPr bwMode="auto">
        <a:xfrm>
          <a:off x="49530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161340</xdr:rowOff>
    </xdr:from>
    <xdr:ext cx="736600" cy="259045"/>
    <xdr:sp macro="" textlink="">
      <xdr:nvSpPr>
        <xdr:cNvPr id="57" name="テキスト ボックス 56"/>
        <xdr:cNvSpPr txBox="1"/>
      </xdr:nvSpPr>
      <xdr:spPr>
        <a:xfrm>
          <a:off x="4622800" y="2780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106208</xdr:rowOff>
    </xdr:from>
    <xdr:to>
      <xdr:col>22</xdr:col>
      <xdr:colOff>114300</xdr:colOff>
      <xdr:row>19</xdr:row>
      <xdr:rowOff>113621</xdr:rowOff>
    </xdr:to>
    <xdr:cxnSp macro="">
      <xdr:nvCxnSpPr>
        <xdr:cNvPr id="58" name="直線コネクタ 57"/>
        <xdr:cNvCxnSpPr/>
      </xdr:nvCxnSpPr>
      <xdr:spPr bwMode="auto">
        <a:xfrm flipV="1">
          <a:off x="3606800" y="3411383"/>
          <a:ext cx="698500" cy="74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63981</xdr:rowOff>
    </xdr:from>
    <xdr:to>
      <xdr:col>22</xdr:col>
      <xdr:colOff>165100</xdr:colOff>
      <xdr:row>17</xdr:row>
      <xdr:rowOff>165581</xdr:rowOff>
    </xdr:to>
    <xdr:sp macro="" textlink="">
      <xdr:nvSpPr>
        <xdr:cNvPr id="59" name="フローチャート: 判断 58"/>
        <xdr:cNvSpPr/>
      </xdr:nvSpPr>
      <xdr:spPr bwMode="auto">
        <a:xfrm>
          <a:off x="42545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4308</xdr:rowOff>
    </xdr:from>
    <xdr:ext cx="762000" cy="259045"/>
    <xdr:sp macro="" textlink="">
      <xdr:nvSpPr>
        <xdr:cNvPr id="60" name="テキスト ボックス 59"/>
        <xdr:cNvSpPr txBox="1"/>
      </xdr:nvSpPr>
      <xdr:spPr>
        <a:xfrm>
          <a:off x="3924300" y="27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113621</xdr:rowOff>
    </xdr:from>
    <xdr:to>
      <xdr:col>18</xdr:col>
      <xdr:colOff>177800</xdr:colOff>
      <xdr:row>19</xdr:row>
      <xdr:rowOff>128807</xdr:rowOff>
    </xdr:to>
    <xdr:cxnSp macro="">
      <xdr:nvCxnSpPr>
        <xdr:cNvPr id="61" name="直線コネクタ 60"/>
        <xdr:cNvCxnSpPr/>
      </xdr:nvCxnSpPr>
      <xdr:spPr bwMode="auto">
        <a:xfrm flipV="1">
          <a:off x="2908300" y="3418796"/>
          <a:ext cx="698500" cy="151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73876</xdr:rowOff>
    </xdr:from>
    <xdr:to>
      <xdr:col>19</xdr:col>
      <xdr:colOff>38100</xdr:colOff>
      <xdr:row>18</xdr:row>
      <xdr:rowOff>4026</xdr:rowOff>
    </xdr:to>
    <xdr:sp macro="" textlink="">
      <xdr:nvSpPr>
        <xdr:cNvPr id="62" name="フローチャート: 判断 61"/>
        <xdr:cNvSpPr/>
      </xdr:nvSpPr>
      <xdr:spPr bwMode="auto">
        <a:xfrm>
          <a:off x="3556000" y="30361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14203</xdr:rowOff>
    </xdr:from>
    <xdr:ext cx="762000" cy="259045"/>
    <xdr:sp macro="" textlink="">
      <xdr:nvSpPr>
        <xdr:cNvPr id="63" name="テキスト ボックス 62"/>
        <xdr:cNvSpPr txBox="1"/>
      </xdr:nvSpPr>
      <xdr:spPr>
        <a:xfrm>
          <a:off x="3225800" y="2805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47326</xdr:rowOff>
    </xdr:from>
    <xdr:to>
      <xdr:col>15</xdr:col>
      <xdr:colOff>101600</xdr:colOff>
      <xdr:row>17</xdr:row>
      <xdr:rowOff>148926</xdr:rowOff>
    </xdr:to>
    <xdr:sp macro="" textlink="">
      <xdr:nvSpPr>
        <xdr:cNvPr id="64" name="フローチャート: 判断 63"/>
        <xdr:cNvSpPr/>
      </xdr:nvSpPr>
      <xdr:spPr bwMode="auto">
        <a:xfrm>
          <a:off x="28575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159103</xdr:rowOff>
    </xdr:from>
    <xdr:ext cx="762000" cy="259045"/>
    <xdr:sp macro="" textlink="">
      <xdr:nvSpPr>
        <xdr:cNvPr id="65" name="テキスト ボックス 64"/>
        <xdr:cNvSpPr txBox="1"/>
      </xdr:nvSpPr>
      <xdr:spPr>
        <a:xfrm>
          <a:off x="2527300" y="2778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33185</xdr:rowOff>
    </xdr:from>
    <xdr:to>
      <xdr:col>29</xdr:col>
      <xdr:colOff>177800</xdr:colOff>
      <xdr:row>19</xdr:row>
      <xdr:rowOff>134785</xdr:rowOff>
    </xdr:to>
    <xdr:sp macro="" textlink="">
      <xdr:nvSpPr>
        <xdr:cNvPr id="71" name="楕円 70"/>
        <xdr:cNvSpPr/>
      </xdr:nvSpPr>
      <xdr:spPr bwMode="auto">
        <a:xfrm>
          <a:off x="5600700" y="33383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113212</xdr:rowOff>
    </xdr:from>
    <xdr:ext cx="762000" cy="259045"/>
    <xdr:sp macro="" textlink="">
      <xdr:nvSpPr>
        <xdr:cNvPr id="72" name="人口1人当たり決算額の推移該当値テキスト130"/>
        <xdr:cNvSpPr txBox="1"/>
      </xdr:nvSpPr>
      <xdr:spPr>
        <a:xfrm>
          <a:off x="5740400" y="3246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47358</xdr:rowOff>
    </xdr:from>
    <xdr:to>
      <xdr:col>26</xdr:col>
      <xdr:colOff>101600</xdr:colOff>
      <xdr:row>19</xdr:row>
      <xdr:rowOff>148958</xdr:rowOff>
    </xdr:to>
    <xdr:sp macro="" textlink="">
      <xdr:nvSpPr>
        <xdr:cNvPr id="73" name="楕円 72"/>
        <xdr:cNvSpPr/>
      </xdr:nvSpPr>
      <xdr:spPr bwMode="auto">
        <a:xfrm>
          <a:off x="4953000" y="33525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133735</xdr:rowOff>
    </xdr:from>
    <xdr:ext cx="736600" cy="259045"/>
    <xdr:sp macro="" textlink="">
      <xdr:nvSpPr>
        <xdr:cNvPr id="74" name="テキスト ボックス 73"/>
        <xdr:cNvSpPr txBox="1"/>
      </xdr:nvSpPr>
      <xdr:spPr>
        <a:xfrm>
          <a:off x="4622800" y="3438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55408</xdr:rowOff>
    </xdr:from>
    <xdr:to>
      <xdr:col>22</xdr:col>
      <xdr:colOff>165100</xdr:colOff>
      <xdr:row>19</xdr:row>
      <xdr:rowOff>157008</xdr:rowOff>
    </xdr:to>
    <xdr:sp macro="" textlink="">
      <xdr:nvSpPr>
        <xdr:cNvPr id="75" name="楕円 74"/>
        <xdr:cNvSpPr/>
      </xdr:nvSpPr>
      <xdr:spPr bwMode="auto">
        <a:xfrm>
          <a:off x="4254500" y="33605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141785</xdr:rowOff>
    </xdr:from>
    <xdr:ext cx="762000" cy="259045"/>
    <xdr:sp macro="" textlink="">
      <xdr:nvSpPr>
        <xdr:cNvPr id="76" name="テキスト ボックス 75"/>
        <xdr:cNvSpPr txBox="1"/>
      </xdr:nvSpPr>
      <xdr:spPr>
        <a:xfrm>
          <a:off x="3924300" y="3446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62821</xdr:rowOff>
    </xdr:from>
    <xdr:to>
      <xdr:col>19</xdr:col>
      <xdr:colOff>38100</xdr:colOff>
      <xdr:row>19</xdr:row>
      <xdr:rowOff>164421</xdr:rowOff>
    </xdr:to>
    <xdr:sp macro="" textlink="">
      <xdr:nvSpPr>
        <xdr:cNvPr id="77" name="楕円 76"/>
        <xdr:cNvSpPr/>
      </xdr:nvSpPr>
      <xdr:spPr bwMode="auto">
        <a:xfrm>
          <a:off x="3556000" y="33679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149198</xdr:rowOff>
    </xdr:from>
    <xdr:ext cx="762000" cy="259045"/>
    <xdr:sp macro="" textlink="">
      <xdr:nvSpPr>
        <xdr:cNvPr id="78" name="テキスト ボックス 77"/>
        <xdr:cNvSpPr txBox="1"/>
      </xdr:nvSpPr>
      <xdr:spPr>
        <a:xfrm>
          <a:off x="3225800" y="3454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78007</xdr:rowOff>
    </xdr:from>
    <xdr:to>
      <xdr:col>15</xdr:col>
      <xdr:colOff>101600</xdr:colOff>
      <xdr:row>20</xdr:row>
      <xdr:rowOff>8157</xdr:rowOff>
    </xdr:to>
    <xdr:sp macro="" textlink="">
      <xdr:nvSpPr>
        <xdr:cNvPr id="79" name="楕円 78"/>
        <xdr:cNvSpPr/>
      </xdr:nvSpPr>
      <xdr:spPr bwMode="auto">
        <a:xfrm>
          <a:off x="2857500" y="33831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164384</xdr:rowOff>
    </xdr:from>
    <xdr:ext cx="762000" cy="259045"/>
    <xdr:sp macro="" textlink="">
      <xdr:nvSpPr>
        <xdr:cNvPr id="80" name="テキスト ボックス 79"/>
        <xdr:cNvSpPr txBox="1"/>
      </xdr:nvSpPr>
      <xdr:spPr>
        <a:xfrm>
          <a:off x="2527300" y="3469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178109</xdr:rowOff>
    </xdr:from>
    <xdr:to>
      <xdr:col>29</xdr:col>
      <xdr:colOff>127000</xdr:colOff>
      <xdr:row>37</xdr:row>
      <xdr:rowOff>316085</xdr:rowOff>
    </xdr:to>
    <xdr:cxnSp macro="">
      <xdr:nvCxnSpPr>
        <xdr:cNvPr id="110" name="直線コネクタ 109"/>
        <xdr:cNvCxnSpPr/>
      </xdr:nvCxnSpPr>
      <xdr:spPr bwMode="auto">
        <a:xfrm flipV="1">
          <a:off x="5651500" y="6102659"/>
          <a:ext cx="0" cy="133812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288162</xdr:rowOff>
    </xdr:from>
    <xdr:ext cx="762000" cy="259045"/>
    <xdr:sp macro="" textlink="">
      <xdr:nvSpPr>
        <xdr:cNvPr id="111" name="人口1人当たり決算額の推移最小値テキスト445"/>
        <xdr:cNvSpPr txBox="1"/>
      </xdr:nvSpPr>
      <xdr:spPr>
        <a:xfrm>
          <a:off x="5740400" y="741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316085</xdr:rowOff>
    </xdr:from>
    <xdr:to>
      <xdr:col>30</xdr:col>
      <xdr:colOff>25400</xdr:colOff>
      <xdr:row>37</xdr:row>
      <xdr:rowOff>316085</xdr:rowOff>
    </xdr:to>
    <xdr:cxnSp macro="">
      <xdr:nvCxnSpPr>
        <xdr:cNvPr id="112" name="直線コネクタ 111"/>
        <xdr:cNvCxnSpPr/>
      </xdr:nvCxnSpPr>
      <xdr:spPr bwMode="auto">
        <a:xfrm>
          <a:off x="5562600" y="74407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93036</xdr:rowOff>
    </xdr:from>
    <xdr:ext cx="762000" cy="259045"/>
    <xdr:sp macro="" textlink="">
      <xdr:nvSpPr>
        <xdr:cNvPr id="113" name="人口1人当たり決算額の推移最大値テキスト445"/>
        <xdr:cNvSpPr txBox="1"/>
      </xdr:nvSpPr>
      <xdr:spPr>
        <a:xfrm>
          <a:off x="5740400" y="5846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178109</xdr:rowOff>
    </xdr:from>
    <xdr:to>
      <xdr:col>30</xdr:col>
      <xdr:colOff>25400</xdr:colOff>
      <xdr:row>33</xdr:row>
      <xdr:rowOff>178109</xdr:rowOff>
    </xdr:to>
    <xdr:cxnSp macro="">
      <xdr:nvCxnSpPr>
        <xdr:cNvPr id="114" name="直線コネクタ 113"/>
        <xdr:cNvCxnSpPr/>
      </xdr:nvCxnSpPr>
      <xdr:spPr bwMode="auto">
        <a:xfrm>
          <a:off x="5562600" y="61026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110998</xdr:rowOff>
    </xdr:from>
    <xdr:to>
      <xdr:col>29</xdr:col>
      <xdr:colOff>127000</xdr:colOff>
      <xdr:row>36</xdr:row>
      <xdr:rowOff>120828</xdr:rowOff>
    </xdr:to>
    <xdr:cxnSp macro="">
      <xdr:nvCxnSpPr>
        <xdr:cNvPr id="115" name="直線コネクタ 114"/>
        <xdr:cNvCxnSpPr/>
      </xdr:nvCxnSpPr>
      <xdr:spPr bwMode="auto">
        <a:xfrm flipV="1">
          <a:off x="5003800" y="7064248"/>
          <a:ext cx="647700" cy="98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27282</xdr:rowOff>
    </xdr:from>
    <xdr:ext cx="762000" cy="259045"/>
    <xdr:sp macro="" textlink="">
      <xdr:nvSpPr>
        <xdr:cNvPr id="116" name="人口1人当たり決算額の推移平均値テキスト445"/>
        <xdr:cNvSpPr txBox="1"/>
      </xdr:nvSpPr>
      <xdr:spPr>
        <a:xfrm>
          <a:off x="5740400" y="66376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182205</xdr:rowOff>
    </xdr:from>
    <xdr:to>
      <xdr:col>29</xdr:col>
      <xdr:colOff>177800</xdr:colOff>
      <xdr:row>35</xdr:row>
      <xdr:rowOff>283805</xdr:rowOff>
    </xdr:to>
    <xdr:sp macro="" textlink="">
      <xdr:nvSpPr>
        <xdr:cNvPr id="117" name="フローチャート: 判断 116"/>
        <xdr:cNvSpPr/>
      </xdr:nvSpPr>
      <xdr:spPr bwMode="auto">
        <a:xfrm>
          <a:off x="5600700" y="67925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98490</xdr:rowOff>
    </xdr:from>
    <xdr:to>
      <xdr:col>26</xdr:col>
      <xdr:colOff>50800</xdr:colOff>
      <xdr:row>36</xdr:row>
      <xdr:rowOff>120828</xdr:rowOff>
    </xdr:to>
    <xdr:cxnSp macro="">
      <xdr:nvCxnSpPr>
        <xdr:cNvPr id="118" name="直線コネクタ 117"/>
        <xdr:cNvCxnSpPr/>
      </xdr:nvCxnSpPr>
      <xdr:spPr bwMode="auto">
        <a:xfrm>
          <a:off x="4305300" y="7051740"/>
          <a:ext cx="698500" cy="223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156112</xdr:rowOff>
    </xdr:from>
    <xdr:to>
      <xdr:col>26</xdr:col>
      <xdr:colOff>101600</xdr:colOff>
      <xdr:row>35</xdr:row>
      <xdr:rowOff>257712</xdr:rowOff>
    </xdr:to>
    <xdr:sp macro="" textlink="">
      <xdr:nvSpPr>
        <xdr:cNvPr id="119" name="フローチャート: 判断 118"/>
        <xdr:cNvSpPr/>
      </xdr:nvSpPr>
      <xdr:spPr bwMode="auto">
        <a:xfrm>
          <a:off x="49530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267889</xdr:rowOff>
    </xdr:from>
    <xdr:ext cx="736600" cy="259045"/>
    <xdr:sp macro="" textlink="">
      <xdr:nvSpPr>
        <xdr:cNvPr id="120" name="テキスト ボックス 119"/>
        <xdr:cNvSpPr txBox="1"/>
      </xdr:nvSpPr>
      <xdr:spPr>
        <a:xfrm>
          <a:off x="4622800" y="6535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98490</xdr:rowOff>
    </xdr:from>
    <xdr:to>
      <xdr:col>22</xdr:col>
      <xdr:colOff>114300</xdr:colOff>
      <xdr:row>36</xdr:row>
      <xdr:rowOff>116974</xdr:rowOff>
    </xdr:to>
    <xdr:cxnSp macro="">
      <xdr:nvCxnSpPr>
        <xdr:cNvPr id="121" name="直線コネクタ 120"/>
        <xdr:cNvCxnSpPr/>
      </xdr:nvCxnSpPr>
      <xdr:spPr bwMode="auto">
        <a:xfrm flipV="1">
          <a:off x="3606800" y="7051740"/>
          <a:ext cx="698500" cy="184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144519</xdr:rowOff>
    </xdr:from>
    <xdr:to>
      <xdr:col>22</xdr:col>
      <xdr:colOff>165100</xdr:colOff>
      <xdr:row>35</xdr:row>
      <xdr:rowOff>246119</xdr:rowOff>
    </xdr:to>
    <xdr:sp macro="" textlink="">
      <xdr:nvSpPr>
        <xdr:cNvPr id="122" name="フローチャート: 判断 121"/>
        <xdr:cNvSpPr/>
      </xdr:nvSpPr>
      <xdr:spPr bwMode="auto">
        <a:xfrm>
          <a:off x="42545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256296</xdr:rowOff>
    </xdr:from>
    <xdr:ext cx="762000" cy="259045"/>
    <xdr:sp macro="" textlink="">
      <xdr:nvSpPr>
        <xdr:cNvPr id="123" name="テキスト ボックス 122"/>
        <xdr:cNvSpPr txBox="1"/>
      </xdr:nvSpPr>
      <xdr:spPr>
        <a:xfrm>
          <a:off x="3924300" y="6523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116974</xdr:rowOff>
    </xdr:from>
    <xdr:to>
      <xdr:col>18</xdr:col>
      <xdr:colOff>177800</xdr:colOff>
      <xdr:row>36</xdr:row>
      <xdr:rowOff>119652</xdr:rowOff>
    </xdr:to>
    <xdr:cxnSp macro="">
      <xdr:nvCxnSpPr>
        <xdr:cNvPr id="124" name="直線コネクタ 123"/>
        <xdr:cNvCxnSpPr/>
      </xdr:nvCxnSpPr>
      <xdr:spPr bwMode="auto">
        <a:xfrm flipV="1">
          <a:off x="2908300" y="7070224"/>
          <a:ext cx="698500" cy="26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134917</xdr:rowOff>
    </xdr:from>
    <xdr:to>
      <xdr:col>19</xdr:col>
      <xdr:colOff>38100</xdr:colOff>
      <xdr:row>35</xdr:row>
      <xdr:rowOff>236517</xdr:rowOff>
    </xdr:to>
    <xdr:sp macro="" textlink="">
      <xdr:nvSpPr>
        <xdr:cNvPr id="125" name="フローチャート: 判断 124"/>
        <xdr:cNvSpPr/>
      </xdr:nvSpPr>
      <xdr:spPr bwMode="auto">
        <a:xfrm>
          <a:off x="35560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246694</xdr:rowOff>
    </xdr:from>
    <xdr:ext cx="762000" cy="259045"/>
    <xdr:sp macro="" textlink="">
      <xdr:nvSpPr>
        <xdr:cNvPr id="126" name="テキスト ボックス 125"/>
        <xdr:cNvSpPr txBox="1"/>
      </xdr:nvSpPr>
      <xdr:spPr>
        <a:xfrm>
          <a:off x="3225800" y="65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103404</xdr:rowOff>
    </xdr:from>
    <xdr:to>
      <xdr:col>15</xdr:col>
      <xdr:colOff>101600</xdr:colOff>
      <xdr:row>35</xdr:row>
      <xdr:rowOff>205004</xdr:rowOff>
    </xdr:to>
    <xdr:sp macro="" textlink="">
      <xdr:nvSpPr>
        <xdr:cNvPr id="127" name="フローチャート: 判断 126"/>
        <xdr:cNvSpPr/>
      </xdr:nvSpPr>
      <xdr:spPr bwMode="auto">
        <a:xfrm>
          <a:off x="28575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215181</xdr:rowOff>
    </xdr:from>
    <xdr:ext cx="762000" cy="259045"/>
    <xdr:sp macro="" textlink="">
      <xdr:nvSpPr>
        <xdr:cNvPr id="128" name="テキスト ボックス 127"/>
        <xdr:cNvSpPr txBox="1"/>
      </xdr:nvSpPr>
      <xdr:spPr>
        <a:xfrm>
          <a:off x="2527300" y="648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60198</xdr:rowOff>
    </xdr:from>
    <xdr:to>
      <xdr:col>29</xdr:col>
      <xdr:colOff>177800</xdr:colOff>
      <xdr:row>36</xdr:row>
      <xdr:rowOff>161798</xdr:rowOff>
    </xdr:to>
    <xdr:sp macro="" textlink="">
      <xdr:nvSpPr>
        <xdr:cNvPr id="134" name="楕円 133"/>
        <xdr:cNvSpPr/>
      </xdr:nvSpPr>
      <xdr:spPr bwMode="auto">
        <a:xfrm>
          <a:off x="5600700" y="70134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32275</xdr:rowOff>
    </xdr:from>
    <xdr:ext cx="762000" cy="259045"/>
    <xdr:sp macro="" textlink="">
      <xdr:nvSpPr>
        <xdr:cNvPr id="135" name="人口1人当たり決算額の推移該当値テキスト445"/>
        <xdr:cNvSpPr txBox="1"/>
      </xdr:nvSpPr>
      <xdr:spPr>
        <a:xfrm>
          <a:off x="5740400" y="6985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70028</xdr:rowOff>
    </xdr:from>
    <xdr:to>
      <xdr:col>26</xdr:col>
      <xdr:colOff>101600</xdr:colOff>
      <xdr:row>37</xdr:row>
      <xdr:rowOff>178</xdr:rowOff>
    </xdr:to>
    <xdr:sp macro="" textlink="">
      <xdr:nvSpPr>
        <xdr:cNvPr id="136" name="楕円 135"/>
        <xdr:cNvSpPr/>
      </xdr:nvSpPr>
      <xdr:spPr bwMode="auto">
        <a:xfrm>
          <a:off x="4953000" y="70232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156405</xdr:rowOff>
    </xdr:from>
    <xdr:ext cx="736600" cy="259045"/>
    <xdr:sp macro="" textlink="">
      <xdr:nvSpPr>
        <xdr:cNvPr id="137" name="テキスト ボックス 136"/>
        <xdr:cNvSpPr txBox="1"/>
      </xdr:nvSpPr>
      <xdr:spPr>
        <a:xfrm>
          <a:off x="4622800" y="71096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47690</xdr:rowOff>
    </xdr:from>
    <xdr:to>
      <xdr:col>22</xdr:col>
      <xdr:colOff>165100</xdr:colOff>
      <xdr:row>36</xdr:row>
      <xdr:rowOff>149290</xdr:rowOff>
    </xdr:to>
    <xdr:sp macro="" textlink="">
      <xdr:nvSpPr>
        <xdr:cNvPr id="138" name="楕円 137"/>
        <xdr:cNvSpPr/>
      </xdr:nvSpPr>
      <xdr:spPr bwMode="auto">
        <a:xfrm>
          <a:off x="4254500" y="70009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134067</xdr:rowOff>
    </xdr:from>
    <xdr:ext cx="762000" cy="259045"/>
    <xdr:sp macro="" textlink="">
      <xdr:nvSpPr>
        <xdr:cNvPr id="139" name="テキスト ボックス 138"/>
        <xdr:cNvSpPr txBox="1"/>
      </xdr:nvSpPr>
      <xdr:spPr>
        <a:xfrm>
          <a:off x="3924300" y="708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66174</xdr:rowOff>
    </xdr:from>
    <xdr:to>
      <xdr:col>19</xdr:col>
      <xdr:colOff>38100</xdr:colOff>
      <xdr:row>36</xdr:row>
      <xdr:rowOff>167774</xdr:rowOff>
    </xdr:to>
    <xdr:sp macro="" textlink="">
      <xdr:nvSpPr>
        <xdr:cNvPr id="140" name="楕円 139"/>
        <xdr:cNvSpPr/>
      </xdr:nvSpPr>
      <xdr:spPr bwMode="auto">
        <a:xfrm>
          <a:off x="3556000" y="70194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152551</xdr:rowOff>
    </xdr:from>
    <xdr:ext cx="762000" cy="259045"/>
    <xdr:sp macro="" textlink="">
      <xdr:nvSpPr>
        <xdr:cNvPr id="141" name="テキスト ボックス 140"/>
        <xdr:cNvSpPr txBox="1"/>
      </xdr:nvSpPr>
      <xdr:spPr>
        <a:xfrm>
          <a:off x="3225800" y="7105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68852</xdr:rowOff>
    </xdr:from>
    <xdr:to>
      <xdr:col>15</xdr:col>
      <xdr:colOff>101600</xdr:colOff>
      <xdr:row>36</xdr:row>
      <xdr:rowOff>170452</xdr:rowOff>
    </xdr:to>
    <xdr:sp macro="" textlink="">
      <xdr:nvSpPr>
        <xdr:cNvPr id="142" name="楕円 141"/>
        <xdr:cNvSpPr/>
      </xdr:nvSpPr>
      <xdr:spPr bwMode="auto">
        <a:xfrm>
          <a:off x="2857500" y="70221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155229</xdr:rowOff>
    </xdr:from>
    <xdr:ext cx="762000" cy="259045"/>
    <xdr:sp macro="" textlink="">
      <xdr:nvSpPr>
        <xdr:cNvPr id="143" name="テキスト ボックス 142"/>
        <xdr:cNvSpPr txBox="1"/>
      </xdr:nvSpPr>
      <xdr:spPr>
        <a:xfrm>
          <a:off x="2527300" y="7108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愛知県江南市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100,639
98,810
30.20
29,910,822
27,894,505
922,954
18,364,701
24,444,144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27.4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104816</xdr:rowOff>
    </xdr:from>
    <xdr:to>
      <xdr:col>24</xdr:col>
      <xdr:colOff>62865</xdr:colOff>
      <xdr:row>38</xdr:row>
      <xdr:rowOff>170676</xdr:rowOff>
    </xdr:to>
    <xdr:cxnSp macro="">
      <xdr:nvCxnSpPr>
        <xdr:cNvPr id="54" name="直線コネクタ 53"/>
        <xdr:cNvCxnSpPr/>
      </xdr:nvCxnSpPr>
      <xdr:spPr>
        <a:xfrm flipV="1">
          <a:off x="4633595" y="5248316"/>
          <a:ext cx="1270" cy="1437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3053</xdr:rowOff>
    </xdr:from>
    <xdr:ext cx="534377" cy="259045"/>
    <xdr:sp macro="" textlink="">
      <xdr:nvSpPr>
        <xdr:cNvPr id="55" name="人件費最小値テキスト"/>
        <xdr:cNvSpPr txBox="1"/>
      </xdr:nvSpPr>
      <xdr:spPr>
        <a:xfrm>
          <a:off x="4686300" y="6689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170676</xdr:rowOff>
    </xdr:from>
    <xdr:to>
      <xdr:col>24</xdr:col>
      <xdr:colOff>152400</xdr:colOff>
      <xdr:row>38</xdr:row>
      <xdr:rowOff>170676</xdr:rowOff>
    </xdr:to>
    <xdr:cxnSp macro="">
      <xdr:nvCxnSpPr>
        <xdr:cNvPr id="56" name="直線コネクタ 55"/>
        <xdr:cNvCxnSpPr/>
      </xdr:nvCxnSpPr>
      <xdr:spPr>
        <a:xfrm>
          <a:off x="4546600" y="6685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51493</xdr:rowOff>
    </xdr:from>
    <xdr:ext cx="599010" cy="259045"/>
    <xdr:sp macro="" textlink="">
      <xdr:nvSpPr>
        <xdr:cNvPr id="57" name="人件費最大値テキスト"/>
        <xdr:cNvSpPr txBox="1"/>
      </xdr:nvSpPr>
      <xdr:spPr>
        <a:xfrm>
          <a:off x="4686300" y="5023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104816</xdr:rowOff>
    </xdr:from>
    <xdr:to>
      <xdr:col>24</xdr:col>
      <xdr:colOff>152400</xdr:colOff>
      <xdr:row>30</xdr:row>
      <xdr:rowOff>104816</xdr:rowOff>
    </xdr:to>
    <xdr:cxnSp macro="">
      <xdr:nvCxnSpPr>
        <xdr:cNvPr id="58" name="直線コネクタ 57"/>
        <xdr:cNvCxnSpPr/>
      </xdr:nvCxnSpPr>
      <xdr:spPr>
        <a:xfrm>
          <a:off x="4546600" y="524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171384</xdr:rowOff>
    </xdr:from>
    <xdr:to>
      <xdr:col>24</xdr:col>
      <xdr:colOff>63500</xdr:colOff>
      <xdr:row>38</xdr:row>
      <xdr:rowOff>29218</xdr:rowOff>
    </xdr:to>
    <xdr:cxnSp macro="">
      <xdr:nvCxnSpPr>
        <xdr:cNvPr id="59" name="直線コネクタ 58"/>
        <xdr:cNvCxnSpPr/>
      </xdr:nvCxnSpPr>
      <xdr:spPr>
        <a:xfrm flipV="1">
          <a:off x="3797300" y="6515034"/>
          <a:ext cx="838200" cy="29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108417</xdr:rowOff>
    </xdr:from>
    <xdr:ext cx="534377" cy="259045"/>
    <xdr:sp macro="" textlink="">
      <xdr:nvSpPr>
        <xdr:cNvPr id="60" name="人件費平均値テキスト"/>
        <xdr:cNvSpPr txBox="1"/>
      </xdr:nvSpPr>
      <xdr:spPr>
        <a:xfrm>
          <a:off x="4686300" y="5937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85540</xdr:rowOff>
    </xdr:from>
    <xdr:to>
      <xdr:col>24</xdr:col>
      <xdr:colOff>114300</xdr:colOff>
      <xdr:row>36</xdr:row>
      <xdr:rowOff>15690</xdr:rowOff>
    </xdr:to>
    <xdr:sp macro="" textlink="">
      <xdr:nvSpPr>
        <xdr:cNvPr id="61" name="フローチャート: 判断 60"/>
        <xdr:cNvSpPr/>
      </xdr:nvSpPr>
      <xdr:spPr>
        <a:xfrm>
          <a:off x="4584700" y="608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122555</xdr:rowOff>
    </xdr:from>
    <xdr:to>
      <xdr:col>19</xdr:col>
      <xdr:colOff>177800</xdr:colOff>
      <xdr:row>38</xdr:row>
      <xdr:rowOff>29218</xdr:rowOff>
    </xdr:to>
    <xdr:cxnSp macro="">
      <xdr:nvCxnSpPr>
        <xdr:cNvPr id="62" name="直線コネクタ 61"/>
        <xdr:cNvCxnSpPr/>
      </xdr:nvCxnSpPr>
      <xdr:spPr>
        <a:xfrm>
          <a:off x="2908300" y="6466205"/>
          <a:ext cx="889000" cy="78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103850</xdr:rowOff>
    </xdr:from>
    <xdr:to>
      <xdr:col>20</xdr:col>
      <xdr:colOff>38100</xdr:colOff>
      <xdr:row>36</xdr:row>
      <xdr:rowOff>34000</xdr:rowOff>
    </xdr:to>
    <xdr:sp macro="" textlink="">
      <xdr:nvSpPr>
        <xdr:cNvPr id="63" name="フローチャート: 判断 62"/>
        <xdr:cNvSpPr/>
      </xdr:nvSpPr>
      <xdr:spPr>
        <a:xfrm>
          <a:off x="37465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50527</xdr:rowOff>
    </xdr:from>
    <xdr:ext cx="534377" cy="259045"/>
    <xdr:sp macro="" textlink="">
      <xdr:nvSpPr>
        <xdr:cNvPr id="64" name="テキスト ボックス 63"/>
        <xdr:cNvSpPr txBox="1"/>
      </xdr:nvSpPr>
      <xdr:spPr>
        <a:xfrm>
          <a:off x="3530111" y="5879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122555</xdr:rowOff>
    </xdr:from>
    <xdr:to>
      <xdr:col>15</xdr:col>
      <xdr:colOff>50800</xdr:colOff>
      <xdr:row>37</xdr:row>
      <xdr:rowOff>151038</xdr:rowOff>
    </xdr:to>
    <xdr:cxnSp macro="">
      <xdr:nvCxnSpPr>
        <xdr:cNvPr id="65" name="直線コネクタ 64"/>
        <xdr:cNvCxnSpPr/>
      </xdr:nvCxnSpPr>
      <xdr:spPr>
        <a:xfrm flipV="1">
          <a:off x="2019300" y="6466205"/>
          <a:ext cx="889000" cy="28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99164</xdr:rowOff>
    </xdr:from>
    <xdr:to>
      <xdr:col>15</xdr:col>
      <xdr:colOff>101600</xdr:colOff>
      <xdr:row>36</xdr:row>
      <xdr:rowOff>29314</xdr:rowOff>
    </xdr:to>
    <xdr:sp macro="" textlink="">
      <xdr:nvSpPr>
        <xdr:cNvPr id="66" name="フローチャート: 判断 65"/>
        <xdr:cNvSpPr/>
      </xdr:nvSpPr>
      <xdr:spPr>
        <a:xfrm>
          <a:off x="2857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45841</xdr:rowOff>
    </xdr:from>
    <xdr:ext cx="534377" cy="259045"/>
    <xdr:sp macro="" textlink="">
      <xdr:nvSpPr>
        <xdr:cNvPr id="67" name="テキスト ボックス 66"/>
        <xdr:cNvSpPr txBox="1"/>
      </xdr:nvSpPr>
      <xdr:spPr>
        <a:xfrm>
          <a:off x="2641111" y="587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151038</xdr:rowOff>
    </xdr:from>
    <xdr:to>
      <xdr:col>10</xdr:col>
      <xdr:colOff>114300</xdr:colOff>
      <xdr:row>38</xdr:row>
      <xdr:rowOff>5283</xdr:rowOff>
    </xdr:to>
    <xdr:cxnSp macro="">
      <xdr:nvCxnSpPr>
        <xdr:cNvPr id="68" name="直線コネクタ 67"/>
        <xdr:cNvCxnSpPr/>
      </xdr:nvCxnSpPr>
      <xdr:spPr>
        <a:xfrm flipV="1">
          <a:off x="1130300" y="6494688"/>
          <a:ext cx="889000" cy="25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90820</xdr:rowOff>
    </xdr:from>
    <xdr:to>
      <xdr:col>10</xdr:col>
      <xdr:colOff>165100</xdr:colOff>
      <xdr:row>36</xdr:row>
      <xdr:rowOff>20970</xdr:rowOff>
    </xdr:to>
    <xdr:sp macro="" textlink="">
      <xdr:nvSpPr>
        <xdr:cNvPr id="69" name="フローチャート: 判断 68"/>
        <xdr:cNvSpPr/>
      </xdr:nvSpPr>
      <xdr:spPr>
        <a:xfrm>
          <a:off x="1968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37497</xdr:rowOff>
    </xdr:from>
    <xdr:ext cx="534377" cy="259045"/>
    <xdr:sp macro="" textlink="">
      <xdr:nvSpPr>
        <xdr:cNvPr id="70" name="テキスト ボックス 69"/>
        <xdr:cNvSpPr txBox="1"/>
      </xdr:nvSpPr>
      <xdr:spPr>
        <a:xfrm>
          <a:off x="1752111" y="586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29144</xdr:rowOff>
    </xdr:from>
    <xdr:to>
      <xdr:col>6</xdr:col>
      <xdr:colOff>38100</xdr:colOff>
      <xdr:row>35</xdr:row>
      <xdr:rowOff>130744</xdr:rowOff>
    </xdr:to>
    <xdr:sp macro="" textlink="">
      <xdr:nvSpPr>
        <xdr:cNvPr id="71" name="フローチャート: 判断 70"/>
        <xdr:cNvSpPr/>
      </xdr:nvSpPr>
      <xdr:spPr>
        <a:xfrm>
          <a:off x="1079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147271</xdr:rowOff>
    </xdr:from>
    <xdr:ext cx="534377" cy="259045"/>
    <xdr:sp macro="" textlink="">
      <xdr:nvSpPr>
        <xdr:cNvPr id="72" name="テキスト ボックス 71"/>
        <xdr:cNvSpPr txBox="1"/>
      </xdr:nvSpPr>
      <xdr:spPr>
        <a:xfrm>
          <a:off x="863111" y="580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120584</xdr:rowOff>
    </xdr:from>
    <xdr:to>
      <xdr:col>24</xdr:col>
      <xdr:colOff>114300</xdr:colOff>
      <xdr:row>38</xdr:row>
      <xdr:rowOff>50734</xdr:rowOff>
    </xdr:to>
    <xdr:sp macro="" textlink="">
      <xdr:nvSpPr>
        <xdr:cNvPr id="78" name="楕円 77"/>
        <xdr:cNvSpPr/>
      </xdr:nvSpPr>
      <xdr:spPr>
        <a:xfrm>
          <a:off x="4584700" y="6464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99011</xdr:rowOff>
    </xdr:from>
    <xdr:ext cx="534377" cy="259045"/>
    <xdr:sp macro="" textlink="">
      <xdr:nvSpPr>
        <xdr:cNvPr id="79" name="人件費該当値テキスト"/>
        <xdr:cNvSpPr txBox="1"/>
      </xdr:nvSpPr>
      <xdr:spPr>
        <a:xfrm>
          <a:off x="4686300" y="6442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149868</xdr:rowOff>
    </xdr:from>
    <xdr:to>
      <xdr:col>20</xdr:col>
      <xdr:colOff>38100</xdr:colOff>
      <xdr:row>38</xdr:row>
      <xdr:rowOff>80018</xdr:rowOff>
    </xdr:to>
    <xdr:sp macro="" textlink="">
      <xdr:nvSpPr>
        <xdr:cNvPr id="80" name="楕円 79"/>
        <xdr:cNvSpPr/>
      </xdr:nvSpPr>
      <xdr:spPr>
        <a:xfrm>
          <a:off x="3746500" y="6493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71145</xdr:rowOff>
    </xdr:from>
    <xdr:ext cx="534377" cy="259045"/>
    <xdr:sp macro="" textlink="">
      <xdr:nvSpPr>
        <xdr:cNvPr id="81" name="テキスト ボックス 80"/>
        <xdr:cNvSpPr txBox="1"/>
      </xdr:nvSpPr>
      <xdr:spPr>
        <a:xfrm>
          <a:off x="3530111" y="658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71755</xdr:rowOff>
    </xdr:from>
    <xdr:to>
      <xdr:col>15</xdr:col>
      <xdr:colOff>101600</xdr:colOff>
      <xdr:row>38</xdr:row>
      <xdr:rowOff>1905</xdr:rowOff>
    </xdr:to>
    <xdr:sp macro="" textlink="">
      <xdr:nvSpPr>
        <xdr:cNvPr id="82" name="楕円 81"/>
        <xdr:cNvSpPr/>
      </xdr:nvSpPr>
      <xdr:spPr>
        <a:xfrm>
          <a:off x="2857500" y="641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164482</xdr:rowOff>
    </xdr:from>
    <xdr:ext cx="534377" cy="259045"/>
    <xdr:sp macro="" textlink="">
      <xdr:nvSpPr>
        <xdr:cNvPr id="83" name="テキスト ボックス 82"/>
        <xdr:cNvSpPr txBox="1"/>
      </xdr:nvSpPr>
      <xdr:spPr>
        <a:xfrm>
          <a:off x="2641111" y="6508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100238</xdr:rowOff>
    </xdr:from>
    <xdr:to>
      <xdr:col>10</xdr:col>
      <xdr:colOff>165100</xdr:colOff>
      <xdr:row>38</xdr:row>
      <xdr:rowOff>30389</xdr:rowOff>
    </xdr:to>
    <xdr:sp macro="" textlink="">
      <xdr:nvSpPr>
        <xdr:cNvPr id="84" name="楕円 83"/>
        <xdr:cNvSpPr/>
      </xdr:nvSpPr>
      <xdr:spPr>
        <a:xfrm>
          <a:off x="1968500" y="644388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21516</xdr:rowOff>
    </xdr:from>
    <xdr:ext cx="534377" cy="259045"/>
    <xdr:sp macro="" textlink="">
      <xdr:nvSpPr>
        <xdr:cNvPr id="85" name="テキスト ボックス 84"/>
        <xdr:cNvSpPr txBox="1"/>
      </xdr:nvSpPr>
      <xdr:spPr>
        <a:xfrm>
          <a:off x="1752111" y="653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125933</xdr:rowOff>
    </xdr:from>
    <xdr:to>
      <xdr:col>6</xdr:col>
      <xdr:colOff>38100</xdr:colOff>
      <xdr:row>38</xdr:row>
      <xdr:rowOff>56083</xdr:rowOff>
    </xdr:to>
    <xdr:sp macro="" textlink="">
      <xdr:nvSpPr>
        <xdr:cNvPr id="86" name="楕円 85"/>
        <xdr:cNvSpPr/>
      </xdr:nvSpPr>
      <xdr:spPr>
        <a:xfrm>
          <a:off x="1079500" y="6469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47210</xdr:rowOff>
    </xdr:from>
    <xdr:ext cx="534377" cy="259045"/>
    <xdr:sp macro="" textlink="">
      <xdr:nvSpPr>
        <xdr:cNvPr id="87" name="テキスト ボックス 86"/>
        <xdr:cNvSpPr txBox="1"/>
      </xdr:nvSpPr>
      <xdr:spPr>
        <a:xfrm>
          <a:off x="863111" y="6562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131610</xdr:rowOff>
    </xdr:from>
    <xdr:to>
      <xdr:col>24</xdr:col>
      <xdr:colOff>62865</xdr:colOff>
      <xdr:row>58</xdr:row>
      <xdr:rowOff>143790</xdr:rowOff>
    </xdr:to>
    <xdr:cxnSp macro="">
      <xdr:nvCxnSpPr>
        <xdr:cNvPr id="112" name="直線コネクタ 111"/>
        <xdr:cNvCxnSpPr/>
      </xdr:nvCxnSpPr>
      <xdr:spPr>
        <a:xfrm flipV="1">
          <a:off x="4633595" y="8532660"/>
          <a:ext cx="1270" cy="1555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147617</xdr:rowOff>
    </xdr:from>
    <xdr:ext cx="534377" cy="259045"/>
    <xdr:sp macro="" textlink="">
      <xdr:nvSpPr>
        <xdr:cNvPr id="113" name="物件費最小値テキスト"/>
        <xdr:cNvSpPr txBox="1"/>
      </xdr:nvSpPr>
      <xdr:spPr>
        <a:xfrm>
          <a:off x="4686300" y="10091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143790</xdr:rowOff>
    </xdr:from>
    <xdr:to>
      <xdr:col>24</xdr:col>
      <xdr:colOff>152400</xdr:colOff>
      <xdr:row>58</xdr:row>
      <xdr:rowOff>143790</xdr:rowOff>
    </xdr:to>
    <xdr:cxnSp macro="">
      <xdr:nvCxnSpPr>
        <xdr:cNvPr id="114" name="直線コネクタ 113"/>
        <xdr:cNvCxnSpPr/>
      </xdr:nvCxnSpPr>
      <xdr:spPr>
        <a:xfrm>
          <a:off x="4546600" y="10087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78287</xdr:rowOff>
    </xdr:from>
    <xdr:ext cx="599010" cy="259045"/>
    <xdr:sp macro="" textlink="">
      <xdr:nvSpPr>
        <xdr:cNvPr id="115" name="物件費最大値テキスト"/>
        <xdr:cNvSpPr txBox="1"/>
      </xdr:nvSpPr>
      <xdr:spPr>
        <a:xfrm>
          <a:off x="4686300" y="8307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131610</xdr:rowOff>
    </xdr:from>
    <xdr:to>
      <xdr:col>24</xdr:col>
      <xdr:colOff>152400</xdr:colOff>
      <xdr:row>49</xdr:row>
      <xdr:rowOff>131610</xdr:rowOff>
    </xdr:to>
    <xdr:cxnSp macro="">
      <xdr:nvCxnSpPr>
        <xdr:cNvPr id="116" name="直線コネクタ 115"/>
        <xdr:cNvCxnSpPr/>
      </xdr:nvCxnSpPr>
      <xdr:spPr>
        <a:xfrm>
          <a:off x="4546600" y="8532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30391</xdr:rowOff>
    </xdr:from>
    <xdr:to>
      <xdr:col>24</xdr:col>
      <xdr:colOff>63500</xdr:colOff>
      <xdr:row>58</xdr:row>
      <xdr:rowOff>38354</xdr:rowOff>
    </xdr:to>
    <xdr:cxnSp macro="">
      <xdr:nvCxnSpPr>
        <xdr:cNvPr id="117" name="直線コネクタ 116"/>
        <xdr:cNvCxnSpPr/>
      </xdr:nvCxnSpPr>
      <xdr:spPr>
        <a:xfrm flipV="1">
          <a:off x="3797300" y="9974491"/>
          <a:ext cx="838200" cy="7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128249</xdr:rowOff>
    </xdr:from>
    <xdr:ext cx="534377" cy="259045"/>
    <xdr:sp macro="" textlink="">
      <xdr:nvSpPr>
        <xdr:cNvPr id="118" name="物件費平均値テキスト"/>
        <xdr:cNvSpPr txBox="1"/>
      </xdr:nvSpPr>
      <xdr:spPr>
        <a:xfrm>
          <a:off x="4686300" y="9557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105372</xdr:rowOff>
    </xdr:from>
    <xdr:to>
      <xdr:col>24</xdr:col>
      <xdr:colOff>114300</xdr:colOff>
      <xdr:row>57</xdr:row>
      <xdr:rowOff>35522</xdr:rowOff>
    </xdr:to>
    <xdr:sp macro="" textlink="">
      <xdr:nvSpPr>
        <xdr:cNvPr id="119" name="フローチャート: 判断 118"/>
        <xdr:cNvSpPr/>
      </xdr:nvSpPr>
      <xdr:spPr>
        <a:xfrm>
          <a:off x="4584700" y="970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19380</xdr:rowOff>
    </xdr:from>
    <xdr:to>
      <xdr:col>19</xdr:col>
      <xdr:colOff>177800</xdr:colOff>
      <xdr:row>58</xdr:row>
      <xdr:rowOff>38354</xdr:rowOff>
    </xdr:to>
    <xdr:cxnSp macro="">
      <xdr:nvCxnSpPr>
        <xdr:cNvPr id="120" name="直線コネクタ 119"/>
        <xdr:cNvCxnSpPr/>
      </xdr:nvCxnSpPr>
      <xdr:spPr>
        <a:xfrm>
          <a:off x="2908300" y="9963480"/>
          <a:ext cx="889000" cy="18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107874</xdr:rowOff>
    </xdr:from>
    <xdr:to>
      <xdr:col>20</xdr:col>
      <xdr:colOff>38100</xdr:colOff>
      <xdr:row>57</xdr:row>
      <xdr:rowOff>38024</xdr:rowOff>
    </xdr:to>
    <xdr:sp macro="" textlink="">
      <xdr:nvSpPr>
        <xdr:cNvPr id="121" name="フローチャート: 判断 120"/>
        <xdr:cNvSpPr/>
      </xdr:nvSpPr>
      <xdr:spPr>
        <a:xfrm>
          <a:off x="3746500" y="97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54551</xdr:rowOff>
    </xdr:from>
    <xdr:ext cx="534377" cy="259045"/>
    <xdr:sp macro="" textlink="">
      <xdr:nvSpPr>
        <xdr:cNvPr id="122" name="テキスト ボックス 121"/>
        <xdr:cNvSpPr txBox="1"/>
      </xdr:nvSpPr>
      <xdr:spPr>
        <a:xfrm>
          <a:off x="3530111" y="9484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19380</xdr:rowOff>
    </xdr:from>
    <xdr:to>
      <xdr:col>15</xdr:col>
      <xdr:colOff>50800</xdr:colOff>
      <xdr:row>58</xdr:row>
      <xdr:rowOff>27495</xdr:rowOff>
    </xdr:to>
    <xdr:cxnSp macro="">
      <xdr:nvCxnSpPr>
        <xdr:cNvPr id="123" name="直線コネクタ 122"/>
        <xdr:cNvCxnSpPr/>
      </xdr:nvCxnSpPr>
      <xdr:spPr>
        <a:xfrm flipV="1">
          <a:off x="2019300" y="9963480"/>
          <a:ext cx="889000" cy="8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34646</xdr:rowOff>
    </xdr:from>
    <xdr:to>
      <xdr:col>15</xdr:col>
      <xdr:colOff>101600</xdr:colOff>
      <xdr:row>56</xdr:row>
      <xdr:rowOff>136246</xdr:rowOff>
    </xdr:to>
    <xdr:sp macro="" textlink="">
      <xdr:nvSpPr>
        <xdr:cNvPr id="124" name="フローチャート: 判断 123"/>
        <xdr:cNvSpPr/>
      </xdr:nvSpPr>
      <xdr:spPr>
        <a:xfrm>
          <a:off x="2857500" y="9635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152773</xdr:rowOff>
    </xdr:from>
    <xdr:ext cx="534377" cy="259045"/>
    <xdr:sp macro="" textlink="">
      <xdr:nvSpPr>
        <xdr:cNvPr id="125" name="テキスト ボックス 124"/>
        <xdr:cNvSpPr txBox="1"/>
      </xdr:nvSpPr>
      <xdr:spPr>
        <a:xfrm>
          <a:off x="2641111" y="941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27495</xdr:rowOff>
    </xdr:from>
    <xdr:to>
      <xdr:col>10</xdr:col>
      <xdr:colOff>114300</xdr:colOff>
      <xdr:row>58</xdr:row>
      <xdr:rowOff>45974</xdr:rowOff>
    </xdr:to>
    <xdr:cxnSp macro="">
      <xdr:nvCxnSpPr>
        <xdr:cNvPr id="126" name="直線コネクタ 125"/>
        <xdr:cNvCxnSpPr/>
      </xdr:nvCxnSpPr>
      <xdr:spPr>
        <a:xfrm flipV="1">
          <a:off x="1130300" y="9971595"/>
          <a:ext cx="889000" cy="18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165443</xdr:rowOff>
    </xdr:from>
    <xdr:to>
      <xdr:col>10</xdr:col>
      <xdr:colOff>165100</xdr:colOff>
      <xdr:row>57</xdr:row>
      <xdr:rowOff>95593</xdr:rowOff>
    </xdr:to>
    <xdr:sp macro="" textlink="">
      <xdr:nvSpPr>
        <xdr:cNvPr id="127" name="フローチャート: 判断 126"/>
        <xdr:cNvSpPr/>
      </xdr:nvSpPr>
      <xdr:spPr>
        <a:xfrm>
          <a:off x="1968500" y="976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112120</xdr:rowOff>
    </xdr:from>
    <xdr:ext cx="534377" cy="259045"/>
    <xdr:sp macro="" textlink="">
      <xdr:nvSpPr>
        <xdr:cNvPr id="128" name="テキスト ボックス 127"/>
        <xdr:cNvSpPr txBox="1"/>
      </xdr:nvSpPr>
      <xdr:spPr>
        <a:xfrm>
          <a:off x="1752111" y="954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165570</xdr:rowOff>
    </xdr:from>
    <xdr:to>
      <xdr:col>6</xdr:col>
      <xdr:colOff>38100</xdr:colOff>
      <xdr:row>57</xdr:row>
      <xdr:rowOff>95720</xdr:rowOff>
    </xdr:to>
    <xdr:sp macro="" textlink="">
      <xdr:nvSpPr>
        <xdr:cNvPr id="129" name="フローチャート: 判断 128"/>
        <xdr:cNvSpPr/>
      </xdr:nvSpPr>
      <xdr:spPr>
        <a:xfrm>
          <a:off x="1079500" y="9766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112247</xdr:rowOff>
    </xdr:from>
    <xdr:ext cx="534377" cy="259045"/>
    <xdr:sp macro="" textlink="">
      <xdr:nvSpPr>
        <xdr:cNvPr id="130" name="テキスト ボックス 129"/>
        <xdr:cNvSpPr txBox="1"/>
      </xdr:nvSpPr>
      <xdr:spPr>
        <a:xfrm>
          <a:off x="863111" y="9541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151041</xdr:rowOff>
    </xdr:from>
    <xdr:to>
      <xdr:col>24</xdr:col>
      <xdr:colOff>114300</xdr:colOff>
      <xdr:row>58</xdr:row>
      <xdr:rowOff>81191</xdr:rowOff>
    </xdr:to>
    <xdr:sp macro="" textlink="">
      <xdr:nvSpPr>
        <xdr:cNvPr id="136" name="楕円 135"/>
        <xdr:cNvSpPr/>
      </xdr:nvSpPr>
      <xdr:spPr>
        <a:xfrm>
          <a:off x="4584700" y="9923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65968</xdr:rowOff>
    </xdr:from>
    <xdr:ext cx="534377" cy="259045"/>
    <xdr:sp macro="" textlink="">
      <xdr:nvSpPr>
        <xdr:cNvPr id="137" name="物件費該当値テキスト"/>
        <xdr:cNvSpPr txBox="1"/>
      </xdr:nvSpPr>
      <xdr:spPr>
        <a:xfrm>
          <a:off x="4686300" y="9838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159004</xdr:rowOff>
    </xdr:from>
    <xdr:to>
      <xdr:col>20</xdr:col>
      <xdr:colOff>38100</xdr:colOff>
      <xdr:row>58</xdr:row>
      <xdr:rowOff>89154</xdr:rowOff>
    </xdr:to>
    <xdr:sp macro="" textlink="">
      <xdr:nvSpPr>
        <xdr:cNvPr id="138" name="楕円 137"/>
        <xdr:cNvSpPr/>
      </xdr:nvSpPr>
      <xdr:spPr>
        <a:xfrm>
          <a:off x="3746500" y="993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80281</xdr:rowOff>
    </xdr:from>
    <xdr:ext cx="534377" cy="259045"/>
    <xdr:sp macro="" textlink="">
      <xdr:nvSpPr>
        <xdr:cNvPr id="139" name="テキスト ボックス 138"/>
        <xdr:cNvSpPr txBox="1"/>
      </xdr:nvSpPr>
      <xdr:spPr>
        <a:xfrm>
          <a:off x="3530111" y="10024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140030</xdr:rowOff>
    </xdr:from>
    <xdr:to>
      <xdr:col>15</xdr:col>
      <xdr:colOff>101600</xdr:colOff>
      <xdr:row>58</xdr:row>
      <xdr:rowOff>70180</xdr:rowOff>
    </xdr:to>
    <xdr:sp macro="" textlink="">
      <xdr:nvSpPr>
        <xdr:cNvPr id="140" name="楕円 139"/>
        <xdr:cNvSpPr/>
      </xdr:nvSpPr>
      <xdr:spPr>
        <a:xfrm>
          <a:off x="2857500" y="991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61307</xdr:rowOff>
    </xdr:from>
    <xdr:ext cx="534377" cy="259045"/>
    <xdr:sp macro="" textlink="">
      <xdr:nvSpPr>
        <xdr:cNvPr id="141" name="テキスト ボックス 140"/>
        <xdr:cNvSpPr txBox="1"/>
      </xdr:nvSpPr>
      <xdr:spPr>
        <a:xfrm>
          <a:off x="2641111" y="10005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148145</xdr:rowOff>
    </xdr:from>
    <xdr:to>
      <xdr:col>10</xdr:col>
      <xdr:colOff>165100</xdr:colOff>
      <xdr:row>58</xdr:row>
      <xdr:rowOff>78295</xdr:rowOff>
    </xdr:to>
    <xdr:sp macro="" textlink="">
      <xdr:nvSpPr>
        <xdr:cNvPr id="142" name="楕円 141"/>
        <xdr:cNvSpPr/>
      </xdr:nvSpPr>
      <xdr:spPr>
        <a:xfrm>
          <a:off x="1968500" y="992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69422</xdr:rowOff>
    </xdr:from>
    <xdr:ext cx="534377" cy="259045"/>
    <xdr:sp macro="" textlink="">
      <xdr:nvSpPr>
        <xdr:cNvPr id="143" name="テキスト ボックス 142"/>
        <xdr:cNvSpPr txBox="1"/>
      </xdr:nvSpPr>
      <xdr:spPr>
        <a:xfrm>
          <a:off x="1752111" y="10013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166624</xdr:rowOff>
    </xdr:from>
    <xdr:to>
      <xdr:col>6</xdr:col>
      <xdr:colOff>38100</xdr:colOff>
      <xdr:row>58</xdr:row>
      <xdr:rowOff>96774</xdr:rowOff>
    </xdr:to>
    <xdr:sp macro="" textlink="">
      <xdr:nvSpPr>
        <xdr:cNvPr id="144" name="楕円 143"/>
        <xdr:cNvSpPr/>
      </xdr:nvSpPr>
      <xdr:spPr>
        <a:xfrm>
          <a:off x="1079500" y="9939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87901</xdr:rowOff>
    </xdr:from>
    <xdr:ext cx="534377" cy="259045"/>
    <xdr:sp macro="" textlink="">
      <xdr:nvSpPr>
        <xdr:cNvPr id="145" name="テキスト ボックス 144"/>
        <xdr:cNvSpPr txBox="1"/>
      </xdr:nvSpPr>
      <xdr:spPr>
        <a:xfrm>
          <a:off x="863111" y="1003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59" name="テキスト ボックス 158"/>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3" name="テキスト ボックス 162"/>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5" name="テキスト ボックス 164"/>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90322</xdr:rowOff>
    </xdr:from>
    <xdr:to>
      <xdr:col>24</xdr:col>
      <xdr:colOff>62865</xdr:colOff>
      <xdr:row>79</xdr:row>
      <xdr:rowOff>2311</xdr:rowOff>
    </xdr:to>
    <xdr:cxnSp macro="">
      <xdr:nvCxnSpPr>
        <xdr:cNvPr id="169" name="直線コネクタ 168"/>
        <xdr:cNvCxnSpPr/>
      </xdr:nvCxnSpPr>
      <xdr:spPr>
        <a:xfrm flipV="1">
          <a:off x="4633595" y="12263272"/>
          <a:ext cx="1270" cy="1283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6138</xdr:rowOff>
    </xdr:from>
    <xdr:ext cx="378565" cy="259045"/>
    <xdr:sp macro="" textlink="">
      <xdr:nvSpPr>
        <xdr:cNvPr id="170" name="維持補修費最小値テキスト"/>
        <xdr:cNvSpPr txBox="1"/>
      </xdr:nvSpPr>
      <xdr:spPr>
        <a:xfrm>
          <a:off x="4686300" y="135506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2311</xdr:rowOff>
    </xdr:from>
    <xdr:to>
      <xdr:col>24</xdr:col>
      <xdr:colOff>152400</xdr:colOff>
      <xdr:row>79</xdr:row>
      <xdr:rowOff>2311</xdr:rowOff>
    </xdr:to>
    <xdr:cxnSp macro="">
      <xdr:nvCxnSpPr>
        <xdr:cNvPr id="171" name="直線コネクタ 170"/>
        <xdr:cNvCxnSpPr/>
      </xdr:nvCxnSpPr>
      <xdr:spPr>
        <a:xfrm>
          <a:off x="4546600" y="13546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36999</xdr:rowOff>
    </xdr:from>
    <xdr:ext cx="534377" cy="259045"/>
    <xdr:sp macro="" textlink="">
      <xdr:nvSpPr>
        <xdr:cNvPr id="172" name="維持補修費最大値テキスト"/>
        <xdr:cNvSpPr txBox="1"/>
      </xdr:nvSpPr>
      <xdr:spPr>
        <a:xfrm>
          <a:off x="4686300" y="1203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90322</xdr:rowOff>
    </xdr:from>
    <xdr:to>
      <xdr:col>24</xdr:col>
      <xdr:colOff>152400</xdr:colOff>
      <xdr:row>71</xdr:row>
      <xdr:rowOff>90322</xdr:rowOff>
    </xdr:to>
    <xdr:cxnSp macro="">
      <xdr:nvCxnSpPr>
        <xdr:cNvPr id="173" name="直線コネクタ 172"/>
        <xdr:cNvCxnSpPr/>
      </xdr:nvCxnSpPr>
      <xdr:spPr>
        <a:xfrm>
          <a:off x="4546600" y="1226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63652</xdr:rowOff>
    </xdr:from>
    <xdr:to>
      <xdr:col>24</xdr:col>
      <xdr:colOff>63500</xdr:colOff>
      <xdr:row>78</xdr:row>
      <xdr:rowOff>65100</xdr:rowOff>
    </xdr:to>
    <xdr:cxnSp macro="">
      <xdr:nvCxnSpPr>
        <xdr:cNvPr id="174" name="直線コネクタ 173"/>
        <xdr:cNvCxnSpPr/>
      </xdr:nvCxnSpPr>
      <xdr:spPr>
        <a:xfrm flipV="1">
          <a:off x="3797300" y="13436752"/>
          <a:ext cx="8382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48759</xdr:rowOff>
    </xdr:from>
    <xdr:ext cx="469744" cy="259045"/>
    <xdr:sp macro="" textlink="">
      <xdr:nvSpPr>
        <xdr:cNvPr id="175" name="維持補修費平均値テキスト"/>
        <xdr:cNvSpPr txBox="1"/>
      </xdr:nvSpPr>
      <xdr:spPr>
        <a:xfrm>
          <a:off x="4686300" y="13078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25882</xdr:rowOff>
    </xdr:from>
    <xdr:to>
      <xdr:col>24</xdr:col>
      <xdr:colOff>114300</xdr:colOff>
      <xdr:row>77</xdr:row>
      <xdr:rowOff>127482</xdr:rowOff>
    </xdr:to>
    <xdr:sp macro="" textlink="">
      <xdr:nvSpPr>
        <xdr:cNvPr id="176" name="フローチャート: 判断 175"/>
        <xdr:cNvSpPr/>
      </xdr:nvSpPr>
      <xdr:spPr>
        <a:xfrm>
          <a:off x="4584700" y="1322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47955</xdr:rowOff>
    </xdr:from>
    <xdr:to>
      <xdr:col>19</xdr:col>
      <xdr:colOff>177800</xdr:colOff>
      <xdr:row>78</xdr:row>
      <xdr:rowOff>65100</xdr:rowOff>
    </xdr:to>
    <xdr:cxnSp macro="">
      <xdr:nvCxnSpPr>
        <xdr:cNvPr id="177" name="直線コネクタ 176"/>
        <xdr:cNvCxnSpPr/>
      </xdr:nvCxnSpPr>
      <xdr:spPr>
        <a:xfrm>
          <a:off x="2908300" y="1342105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131648</xdr:rowOff>
    </xdr:from>
    <xdr:to>
      <xdr:col>20</xdr:col>
      <xdr:colOff>38100</xdr:colOff>
      <xdr:row>77</xdr:row>
      <xdr:rowOff>61798</xdr:rowOff>
    </xdr:to>
    <xdr:sp macro="" textlink="">
      <xdr:nvSpPr>
        <xdr:cNvPr id="178" name="フローチャート: 判断 177"/>
        <xdr:cNvSpPr/>
      </xdr:nvSpPr>
      <xdr:spPr>
        <a:xfrm>
          <a:off x="3746500" y="131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78326</xdr:rowOff>
    </xdr:from>
    <xdr:ext cx="469744" cy="259045"/>
    <xdr:sp macro="" textlink="">
      <xdr:nvSpPr>
        <xdr:cNvPr id="179" name="テキスト ボックス 178"/>
        <xdr:cNvSpPr txBox="1"/>
      </xdr:nvSpPr>
      <xdr:spPr>
        <a:xfrm>
          <a:off x="3562428" y="12937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37134</xdr:rowOff>
    </xdr:from>
    <xdr:to>
      <xdr:col>15</xdr:col>
      <xdr:colOff>50800</xdr:colOff>
      <xdr:row>78</xdr:row>
      <xdr:rowOff>47955</xdr:rowOff>
    </xdr:to>
    <xdr:cxnSp macro="">
      <xdr:nvCxnSpPr>
        <xdr:cNvPr id="180" name="直線コネクタ 179"/>
        <xdr:cNvCxnSpPr/>
      </xdr:nvCxnSpPr>
      <xdr:spPr>
        <a:xfrm>
          <a:off x="2019300" y="13410234"/>
          <a:ext cx="889000" cy="1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32665</xdr:rowOff>
    </xdr:from>
    <xdr:to>
      <xdr:col>15</xdr:col>
      <xdr:colOff>101600</xdr:colOff>
      <xdr:row>77</xdr:row>
      <xdr:rowOff>134265</xdr:rowOff>
    </xdr:to>
    <xdr:sp macro="" textlink="">
      <xdr:nvSpPr>
        <xdr:cNvPr id="181" name="フローチャート: 判断 180"/>
        <xdr:cNvSpPr/>
      </xdr:nvSpPr>
      <xdr:spPr>
        <a:xfrm>
          <a:off x="2857500" y="1323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150792</xdr:rowOff>
    </xdr:from>
    <xdr:ext cx="469744" cy="259045"/>
    <xdr:sp macro="" textlink="">
      <xdr:nvSpPr>
        <xdr:cNvPr id="182" name="テキスト ボックス 181"/>
        <xdr:cNvSpPr txBox="1"/>
      </xdr:nvSpPr>
      <xdr:spPr>
        <a:xfrm>
          <a:off x="2673428" y="1300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24181</xdr:rowOff>
    </xdr:from>
    <xdr:to>
      <xdr:col>10</xdr:col>
      <xdr:colOff>114300</xdr:colOff>
      <xdr:row>78</xdr:row>
      <xdr:rowOff>37134</xdr:rowOff>
    </xdr:to>
    <xdr:cxnSp macro="">
      <xdr:nvCxnSpPr>
        <xdr:cNvPr id="183" name="直線コネクタ 182"/>
        <xdr:cNvCxnSpPr/>
      </xdr:nvCxnSpPr>
      <xdr:spPr>
        <a:xfrm>
          <a:off x="1130300" y="13397281"/>
          <a:ext cx="889000" cy="12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45086</xdr:rowOff>
    </xdr:from>
    <xdr:to>
      <xdr:col>10</xdr:col>
      <xdr:colOff>165100</xdr:colOff>
      <xdr:row>77</xdr:row>
      <xdr:rowOff>146686</xdr:rowOff>
    </xdr:to>
    <xdr:sp macro="" textlink="">
      <xdr:nvSpPr>
        <xdr:cNvPr id="184" name="フローチャート: 判断 183"/>
        <xdr:cNvSpPr/>
      </xdr:nvSpPr>
      <xdr:spPr>
        <a:xfrm>
          <a:off x="1968500" y="13246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163213</xdr:rowOff>
    </xdr:from>
    <xdr:ext cx="469744" cy="259045"/>
    <xdr:sp macro="" textlink="">
      <xdr:nvSpPr>
        <xdr:cNvPr id="185" name="テキスト ボックス 184"/>
        <xdr:cNvSpPr txBox="1"/>
      </xdr:nvSpPr>
      <xdr:spPr>
        <a:xfrm>
          <a:off x="1784428" y="13021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160680</xdr:rowOff>
    </xdr:from>
    <xdr:to>
      <xdr:col>6</xdr:col>
      <xdr:colOff>38100</xdr:colOff>
      <xdr:row>77</xdr:row>
      <xdr:rowOff>90830</xdr:rowOff>
    </xdr:to>
    <xdr:sp macro="" textlink="">
      <xdr:nvSpPr>
        <xdr:cNvPr id="186" name="フローチャート: 判断 185"/>
        <xdr:cNvSpPr/>
      </xdr:nvSpPr>
      <xdr:spPr>
        <a:xfrm>
          <a:off x="1079500" y="1319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107357</xdr:rowOff>
    </xdr:from>
    <xdr:ext cx="469744" cy="259045"/>
    <xdr:sp macro="" textlink="">
      <xdr:nvSpPr>
        <xdr:cNvPr id="187" name="テキスト ボックス 186"/>
        <xdr:cNvSpPr txBox="1"/>
      </xdr:nvSpPr>
      <xdr:spPr>
        <a:xfrm>
          <a:off x="895428" y="1296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12852</xdr:rowOff>
    </xdr:from>
    <xdr:to>
      <xdr:col>24</xdr:col>
      <xdr:colOff>114300</xdr:colOff>
      <xdr:row>78</xdr:row>
      <xdr:rowOff>114452</xdr:rowOff>
    </xdr:to>
    <xdr:sp macro="" textlink="">
      <xdr:nvSpPr>
        <xdr:cNvPr id="193" name="楕円 192"/>
        <xdr:cNvSpPr/>
      </xdr:nvSpPr>
      <xdr:spPr>
        <a:xfrm>
          <a:off x="4584700" y="13385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99229</xdr:rowOff>
    </xdr:from>
    <xdr:ext cx="469744" cy="259045"/>
    <xdr:sp macro="" textlink="">
      <xdr:nvSpPr>
        <xdr:cNvPr id="194" name="維持補修費該当値テキスト"/>
        <xdr:cNvSpPr txBox="1"/>
      </xdr:nvSpPr>
      <xdr:spPr>
        <a:xfrm>
          <a:off x="4686300" y="13300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14300</xdr:rowOff>
    </xdr:from>
    <xdr:to>
      <xdr:col>20</xdr:col>
      <xdr:colOff>38100</xdr:colOff>
      <xdr:row>78</xdr:row>
      <xdr:rowOff>115900</xdr:rowOff>
    </xdr:to>
    <xdr:sp macro="" textlink="">
      <xdr:nvSpPr>
        <xdr:cNvPr id="195" name="楕円 194"/>
        <xdr:cNvSpPr/>
      </xdr:nvSpPr>
      <xdr:spPr>
        <a:xfrm>
          <a:off x="3746500" y="133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107027</xdr:rowOff>
    </xdr:from>
    <xdr:ext cx="469744" cy="259045"/>
    <xdr:sp macro="" textlink="">
      <xdr:nvSpPr>
        <xdr:cNvPr id="196" name="テキスト ボックス 195"/>
        <xdr:cNvSpPr txBox="1"/>
      </xdr:nvSpPr>
      <xdr:spPr>
        <a:xfrm>
          <a:off x="3562428" y="1348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168605</xdr:rowOff>
    </xdr:from>
    <xdr:to>
      <xdr:col>15</xdr:col>
      <xdr:colOff>101600</xdr:colOff>
      <xdr:row>78</xdr:row>
      <xdr:rowOff>98755</xdr:rowOff>
    </xdr:to>
    <xdr:sp macro="" textlink="">
      <xdr:nvSpPr>
        <xdr:cNvPr id="197" name="楕円 196"/>
        <xdr:cNvSpPr/>
      </xdr:nvSpPr>
      <xdr:spPr>
        <a:xfrm>
          <a:off x="2857500" y="13370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89882</xdr:rowOff>
    </xdr:from>
    <xdr:ext cx="469744" cy="259045"/>
    <xdr:sp macro="" textlink="">
      <xdr:nvSpPr>
        <xdr:cNvPr id="198" name="テキスト ボックス 197"/>
        <xdr:cNvSpPr txBox="1"/>
      </xdr:nvSpPr>
      <xdr:spPr>
        <a:xfrm>
          <a:off x="2673428" y="13462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157784</xdr:rowOff>
    </xdr:from>
    <xdr:to>
      <xdr:col>10</xdr:col>
      <xdr:colOff>165100</xdr:colOff>
      <xdr:row>78</xdr:row>
      <xdr:rowOff>87934</xdr:rowOff>
    </xdr:to>
    <xdr:sp macro="" textlink="">
      <xdr:nvSpPr>
        <xdr:cNvPr id="199" name="楕円 198"/>
        <xdr:cNvSpPr/>
      </xdr:nvSpPr>
      <xdr:spPr>
        <a:xfrm>
          <a:off x="1968500" y="13359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79061</xdr:rowOff>
    </xdr:from>
    <xdr:ext cx="469744" cy="259045"/>
    <xdr:sp macro="" textlink="">
      <xdr:nvSpPr>
        <xdr:cNvPr id="200" name="テキスト ボックス 199"/>
        <xdr:cNvSpPr txBox="1"/>
      </xdr:nvSpPr>
      <xdr:spPr>
        <a:xfrm>
          <a:off x="1784428" y="13452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144831</xdr:rowOff>
    </xdr:from>
    <xdr:to>
      <xdr:col>6</xdr:col>
      <xdr:colOff>38100</xdr:colOff>
      <xdr:row>78</xdr:row>
      <xdr:rowOff>74981</xdr:rowOff>
    </xdr:to>
    <xdr:sp macro="" textlink="">
      <xdr:nvSpPr>
        <xdr:cNvPr id="201" name="楕円 200"/>
        <xdr:cNvSpPr/>
      </xdr:nvSpPr>
      <xdr:spPr>
        <a:xfrm>
          <a:off x="1079500" y="13346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66108</xdr:rowOff>
    </xdr:from>
    <xdr:ext cx="469744" cy="259045"/>
    <xdr:sp macro="" textlink="">
      <xdr:nvSpPr>
        <xdr:cNvPr id="202" name="テキスト ボックス 201"/>
        <xdr:cNvSpPr txBox="1"/>
      </xdr:nvSpPr>
      <xdr:spPr>
        <a:xfrm>
          <a:off x="895428" y="13439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130530</xdr:rowOff>
    </xdr:from>
    <xdr:to>
      <xdr:col>24</xdr:col>
      <xdr:colOff>62865</xdr:colOff>
      <xdr:row>97</xdr:row>
      <xdr:rowOff>128232</xdr:rowOff>
    </xdr:to>
    <xdr:cxnSp macro="">
      <xdr:nvCxnSpPr>
        <xdr:cNvPr id="227" name="直線コネクタ 226"/>
        <xdr:cNvCxnSpPr/>
      </xdr:nvCxnSpPr>
      <xdr:spPr>
        <a:xfrm flipV="1">
          <a:off x="4633595" y="15389580"/>
          <a:ext cx="1270" cy="1369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132059</xdr:rowOff>
    </xdr:from>
    <xdr:ext cx="534377" cy="259045"/>
    <xdr:sp macro="" textlink="">
      <xdr:nvSpPr>
        <xdr:cNvPr id="228" name="扶助費最小値テキスト"/>
        <xdr:cNvSpPr txBox="1"/>
      </xdr:nvSpPr>
      <xdr:spPr>
        <a:xfrm>
          <a:off x="4686300" y="1676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128232</xdr:rowOff>
    </xdr:from>
    <xdr:to>
      <xdr:col>24</xdr:col>
      <xdr:colOff>152400</xdr:colOff>
      <xdr:row>97</xdr:row>
      <xdr:rowOff>128232</xdr:rowOff>
    </xdr:to>
    <xdr:cxnSp macro="">
      <xdr:nvCxnSpPr>
        <xdr:cNvPr id="229" name="直線コネクタ 228"/>
        <xdr:cNvCxnSpPr/>
      </xdr:nvCxnSpPr>
      <xdr:spPr>
        <a:xfrm>
          <a:off x="4546600" y="16758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77207</xdr:rowOff>
    </xdr:from>
    <xdr:ext cx="599010" cy="259045"/>
    <xdr:sp macro="" textlink="">
      <xdr:nvSpPr>
        <xdr:cNvPr id="230" name="扶助費最大値テキスト"/>
        <xdr:cNvSpPr txBox="1"/>
      </xdr:nvSpPr>
      <xdr:spPr>
        <a:xfrm>
          <a:off x="4686300" y="15164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130530</xdr:rowOff>
    </xdr:from>
    <xdr:to>
      <xdr:col>24</xdr:col>
      <xdr:colOff>152400</xdr:colOff>
      <xdr:row>89</xdr:row>
      <xdr:rowOff>130530</xdr:rowOff>
    </xdr:to>
    <xdr:cxnSp macro="">
      <xdr:nvCxnSpPr>
        <xdr:cNvPr id="231" name="直線コネクタ 230"/>
        <xdr:cNvCxnSpPr/>
      </xdr:nvCxnSpPr>
      <xdr:spPr>
        <a:xfrm>
          <a:off x="4546600" y="1538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106184</xdr:rowOff>
    </xdr:from>
    <xdr:to>
      <xdr:col>24</xdr:col>
      <xdr:colOff>63500</xdr:colOff>
      <xdr:row>96</xdr:row>
      <xdr:rowOff>117678</xdr:rowOff>
    </xdr:to>
    <xdr:cxnSp macro="">
      <xdr:nvCxnSpPr>
        <xdr:cNvPr id="232" name="直線コネクタ 231"/>
        <xdr:cNvCxnSpPr/>
      </xdr:nvCxnSpPr>
      <xdr:spPr>
        <a:xfrm flipV="1">
          <a:off x="3797300" y="16565384"/>
          <a:ext cx="838200" cy="11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65752</xdr:rowOff>
    </xdr:from>
    <xdr:ext cx="534377" cy="259045"/>
    <xdr:sp macro="" textlink="">
      <xdr:nvSpPr>
        <xdr:cNvPr id="233" name="扶助費平均値テキスト"/>
        <xdr:cNvSpPr txBox="1"/>
      </xdr:nvSpPr>
      <xdr:spPr>
        <a:xfrm>
          <a:off x="4686300" y="161820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42875</xdr:rowOff>
    </xdr:from>
    <xdr:to>
      <xdr:col>24</xdr:col>
      <xdr:colOff>114300</xdr:colOff>
      <xdr:row>95</xdr:row>
      <xdr:rowOff>144475</xdr:rowOff>
    </xdr:to>
    <xdr:sp macro="" textlink="">
      <xdr:nvSpPr>
        <xdr:cNvPr id="234" name="フローチャート: 判断 233"/>
        <xdr:cNvSpPr/>
      </xdr:nvSpPr>
      <xdr:spPr>
        <a:xfrm>
          <a:off x="4584700" y="1633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79947</xdr:rowOff>
    </xdr:from>
    <xdr:to>
      <xdr:col>19</xdr:col>
      <xdr:colOff>177800</xdr:colOff>
      <xdr:row>96</xdr:row>
      <xdr:rowOff>117678</xdr:rowOff>
    </xdr:to>
    <xdr:cxnSp macro="">
      <xdr:nvCxnSpPr>
        <xdr:cNvPr id="235" name="直線コネクタ 234"/>
        <xdr:cNvCxnSpPr/>
      </xdr:nvCxnSpPr>
      <xdr:spPr>
        <a:xfrm>
          <a:off x="2908300" y="16539147"/>
          <a:ext cx="889000" cy="37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46152</xdr:rowOff>
    </xdr:from>
    <xdr:to>
      <xdr:col>20</xdr:col>
      <xdr:colOff>38100</xdr:colOff>
      <xdr:row>95</xdr:row>
      <xdr:rowOff>147752</xdr:rowOff>
    </xdr:to>
    <xdr:sp macro="" textlink="">
      <xdr:nvSpPr>
        <xdr:cNvPr id="236" name="フローチャート: 判断 235"/>
        <xdr:cNvSpPr/>
      </xdr:nvSpPr>
      <xdr:spPr>
        <a:xfrm>
          <a:off x="3746500" y="1633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164279</xdr:rowOff>
    </xdr:from>
    <xdr:ext cx="534377" cy="259045"/>
    <xdr:sp macro="" textlink="">
      <xdr:nvSpPr>
        <xdr:cNvPr id="237" name="テキスト ボックス 236"/>
        <xdr:cNvSpPr txBox="1"/>
      </xdr:nvSpPr>
      <xdr:spPr>
        <a:xfrm>
          <a:off x="3530111" y="1610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79947</xdr:rowOff>
    </xdr:from>
    <xdr:to>
      <xdr:col>15</xdr:col>
      <xdr:colOff>50800</xdr:colOff>
      <xdr:row>96</xdr:row>
      <xdr:rowOff>145035</xdr:rowOff>
    </xdr:to>
    <xdr:cxnSp macro="">
      <xdr:nvCxnSpPr>
        <xdr:cNvPr id="238" name="直線コネクタ 237"/>
        <xdr:cNvCxnSpPr/>
      </xdr:nvCxnSpPr>
      <xdr:spPr>
        <a:xfrm flipV="1">
          <a:off x="2019300" y="16539147"/>
          <a:ext cx="889000" cy="6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54851</xdr:rowOff>
    </xdr:from>
    <xdr:to>
      <xdr:col>15</xdr:col>
      <xdr:colOff>101600</xdr:colOff>
      <xdr:row>95</xdr:row>
      <xdr:rowOff>156451</xdr:rowOff>
    </xdr:to>
    <xdr:sp macro="" textlink="">
      <xdr:nvSpPr>
        <xdr:cNvPr id="239" name="フローチャート: 判断 238"/>
        <xdr:cNvSpPr/>
      </xdr:nvSpPr>
      <xdr:spPr>
        <a:xfrm>
          <a:off x="2857500" y="163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1528</xdr:rowOff>
    </xdr:from>
    <xdr:ext cx="534377" cy="259045"/>
    <xdr:sp macro="" textlink="">
      <xdr:nvSpPr>
        <xdr:cNvPr id="240" name="テキスト ボックス 239"/>
        <xdr:cNvSpPr txBox="1"/>
      </xdr:nvSpPr>
      <xdr:spPr>
        <a:xfrm>
          <a:off x="2641111" y="1611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126112</xdr:rowOff>
    </xdr:from>
    <xdr:to>
      <xdr:col>10</xdr:col>
      <xdr:colOff>114300</xdr:colOff>
      <xdr:row>96</xdr:row>
      <xdr:rowOff>145035</xdr:rowOff>
    </xdr:to>
    <xdr:cxnSp macro="">
      <xdr:nvCxnSpPr>
        <xdr:cNvPr id="241" name="直線コネクタ 240"/>
        <xdr:cNvCxnSpPr/>
      </xdr:nvCxnSpPr>
      <xdr:spPr>
        <a:xfrm>
          <a:off x="1130300" y="16585312"/>
          <a:ext cx="889000" cy="18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117500</xdr:rowOff>
    </xdr:from>
    <xdr:to>
      <xdr:col>10</xdr:col>
      <xdr:colOff>165100</xdr:colOff>
      <xdr:row>96</xdr:row>
      <xdr:rowOff>47650</xdr:rowOff>
    </xdr:to>
    <xdr:sp macro="" textlink="">
      <xdr:nvSpPr>
        <xdr:cNvPr id="242" name="フローチャート: 判断 241"/>
        <xdr:cNvSpPr/>
      </xdr:nvSpPr>
      <xdr:spPr>
        <a:xfrm>
          <a:off x="1968500" y="1640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64177</xdr:rowOff>
    </xdr:from>
    <xdr:ext cx="534377" cy="259045"/>
    <xdr:sp macro="" textlink="">
      <xdr:nvSpPr>
        <xdr:cNvPr id="243" name="テキスト ボックス 242"/>
        <xdr:cNvSpPr txBox="1"/>
      </xdr:nvSpPr>
      <xdr:spPr>
        <a:xfrm>
          <a:off x="1752111" y="1618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23901</xdr:rowOff>
    </xdr:from>
    <xdr:to>
      <xdr:col>6</xdr:col>
      <xdr:colOff>38100</xdr:colOff>
      <xdr:row>95</xdr:row>
      <xdr:rowOff>125501</xdr:rowOff>
    </xdr:to>
    <xdr:sp macro="" textlink="">
      <xdr:nvSpPr>
        <xdr:cNvPr id="244" name="フローチャート: 判断 243"/>
        <xdr:cNvSpPr/>
      </xdr:nvSpPr>
      <xdr:spPr>
        <a:xfrm>
          <a:off x="1079500" y="1631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142028</xdr:rowOff>
    </xdr:from>
    <xdr:ext cx="534377" cy="259045"/>
    <xdr:sp macro="" textlink="">
      <xdr:nvSpPr>
        <xdr:cNvPr id="245" name="テキスト ボックス 244"/>
        <xdr:cNvSpPr txBox="1"/>
      </xdr:nvSpPr>
      <xdr:spPr>
        <a:xfrm>
          <a:off x="863111" y="1608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55384</xdr:rowOff>
    </xdr:from>
    <xdr:to>
      <xdr:col>24</xdr:col>
      <xdr:colOff>114300</xdr:colOff>
      <xdr:row>96</xdr:row>
      <xdr:rowOff>156984</xdr:rowOff>
    </xdr:to>
    <xdr:sp macro="" textlink="">
      <xdr:nvSpPr>
        <xdr:cNvPr id="251" name="楕円 250"/>
        <xdr:cNvSpPr/>
      </xdr:nvSpPr>
      <xdr:spPr>
        <a:xfrm>
          <a:off x="4584700" y="16514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33811</xdr:rowOff>
    </xdr:from>
    <xdr:ext cx="534377" cy="259045"/>
    <xdr:sp macro="" textlink="">
      <xdr:nvSpPr>
        <xdr:cNvPr id="252" name="扶助費該当値テキスト"/>
        <xdr:cNvSpPr txBox="1"/>
      </xdr:nvSpPr>
      <xdr:spPr>
        <a:xfrm>
          <a:off x="4686300" y="16493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66878</xdr:rowOff>
    </xdr:from>
    <xdr:to>
      <xdr:col>20</xdr:col>
      <xdr:colOff>38100</xdr:colOff>
      <xdr:row>96</xdr:row>
      <xdr:rowOff>168478</xdr:rowOff>
    </xdr:to>
    <xdr:sp macro="" textlink="">
      <xdr:nvSpPr>
        <xdr:cNvPr id="253" name="楕円 252"/>
        <xdr:cNvSpPr/>
      </xdr:nvSpPr>
      <xdr:spPr>
        <a:xfrm>
          <a:off x="3746500" y="1652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159605</xdr:rowOff>
    </xdr:from>
    <xdr:ext cx="534377" cy="259045"/>
    <xdr:sp macro="" textlink="">
      <xdr:nvSpPr>
        <xdr:cNvPr id="254" name="テキスト ボックス 253"/>
        <xdr:cNvSpPr txBox="1"/>
      </xdr:nvSpPr>
      <xdr:spPr>
        <a:xfrm>
          <a:off x="3530111" y="16618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29147</xdr:rowOff>
    </xdr:from>
    <xdr:to>
      <xdr:col>15</xdr:col>
      <xdr:colOff>101600</xdr:colOff>
      <xdr:row>96</xdr:row>
      <xdr:rowOff>130747</xdr:rowOff>
    </xdr:to>
    <xdr:sp macro="" textlink="">
      <xdr:nvSpPr>
        <xdr:cNvPr id="255" name="楕円 254"/>
        <xdr:cNvSpPr/>
      </xdr:nvSpPr>
      <xdr:spPr>
        <a:xfrm>
          <a:off x="2857500" y="16488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121874</xdr:rowOff>
    </xdr:from>
    <xdr:ext cx="534377" cy="259045"/>
    <xdr:sp macro="" textlink="">
      <xdr:nvSpPr>
        <xdr:cNvPr id="256" name="テキスト ボックス 255"/>
        <xdr:cNvSpPr txBox="1"/>
      </xdr:nvSpPr>
      <xdr:spPr>
        <a:xfrm>
          <a:off x="2641111" y="16581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94235</xdr:rowOff>
    </xdr:from>
    <xdr:to>
      <xdr:col>10</xdr:col>
      <xdr:colOff>165100</xdr:colOff>
      <xdr:row>97</xdr:row>
      <xdr:rowOff>24385</xdr:rowOff>
    </xdr:to>
    <xdr:sp macro="" textlink="">
      <xdr:nvSpPr>
        <xdr:cNvPr id="257" name="楕円 256"/>
        <xdr:cNvSpPr/>
      </xdr:nvSpPr>
      <xdr:spPr>
        <a:xfrm>
          <a:off x="1968500" y="1655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15512</xdr:rowOff>
    </xdr:from>
    <xdr:ext cx="534377" cy="259045"/>
    <xdr:sp macro="" textlink="">
      <xdr:nvSpPr>
        <xdr:cNvPr id="258" name="テキスト ボックス 257"/>
        <xdr:cNvSpPr txBox="1"/>
      </xdr:nvSpPr>
      <xdr:spPr>
        <a:xfrm>
          <a:off x="1752111" y="16646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75312</xdr:rowOff>
    </xdr:from>
    <xdr:to>
      <xdr:col>6</xdr:col>
      <xdr:colOff>38100</xdr:colOff>
      <xdr:row>97</xdr:row>
      <xdr:rowOff>5462</xdr:rowOff>
    </xdr:to>
    <xdr:sp macro="" textlink="">
      <xdr:nvSpPr>
        <xdr:cNvPr id="259" name="楕円 258"/>
        <xdr:cNvSpPr/>
      </xdr:nvSpPr>
      <xdr:spPr>
        <a:xfrm>
          <a:off x="1079500" y="16534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168039</xdr:rowOff>
    </xdr:from>
    <xdr:ext cx="534377" cy="259045"/>
    <xdr:sp macro="" textlink="">
      <xdr:nvSpPr>
        <xdr:cNvPr id="260" name="テキスト ボックス 259"/>
        <xdr:cNvSpPr txBox="1"/>
      </xdr:nvSpPr>
      <xdr:spPr>
        <a:xfrm>
          <a:off x="863111" y="16627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142236</xdr:rowOff>
    </xdr:from>
    <xdr:to>
      <xdr:col>54</xdr:col>
      <xdr:colOff>189865</xdr:colOff>
      <xdr:row>38</xdr:row>
      <xdr:rowOff>141856</xdr:rowOff>
    </xdr:to>
    <xdr:cxnSp macro="">
      <xdr:nvCxnSpPr>
        <xdr:cNvPr id="286" name="直線コネクタ 285"/>
        <xdr:cNvCxnSpPr/>
      </xdr:nvCxnSpPr>
      <xdr:spPr>
        <a:xfrm flipV="1">
          <a:off x="10475595" y="5285736"/>
          <a:ext cx="1270" cy="1371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145683</xdr:rowOff>
    </xdr:from>
    <xdr:ext cx="534377" cy="259045"/>
    <xdr:sp macro="" textlink="">
      <xdr:nvSpPr>
        <xdr:cNvPr id="287" name="補助費等最小値テキスト"/>
        <xdr:cNvSpPr txBox="1"/>
      </xdr:nvSpPr>
      <xdr:spPr>
        <a:xfrm>
          <a:off x="10528300" y="6660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141856</xdr:rowOff>
    </xdr:from>
    <xdr:to>
      <xdr:col>55</xdr:col>
      <xdr:colOff>88900</xdr:colOff>
      <xdr:row>38</xdr:row>
      <xdr:rowOff>141856</xdr:rowOff>
    </xdr:to>
    <xdr:cxnSp macro="">
      <xdr:nvCxnSpPr>
        <xdr:cNvPr id="288" name="直線コネクタ 287"/>
        <xdr:cNvCxnSpPr/>
      </xdr:nvCxnSpPr>
      <xdr:spPr>
        <a:xfrm>
          <a:off x="10388600" y="6656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88913</xdr:rowOff>
    </xdr:from>
    <xdr:ext cx="599010" cy="259045"/>
    <xdr:sp macro="" textlink="">
      <xdr:nvSpPr>
        <xdr:cNvPr id="289" name="補助費等最大値テキスト"/>
        <xdr:cNvSpPr txBox="1"/>
      </xdr:nvSpPr>
      <xdr:spPr>
        <a:xfrm>
          <a:off x="10528300" y="5060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142236</xdr:rowOff>
    </xdr:from>
    <xdr:to>
      <xdr:col>55</xdr:col>
      <xdr:colOff>88900</xdr:colOff>
      <xdr:row>30</xdr:row>
      <xdr:rowOff>142236</xdr:rowOff>
    </xdr:to>
    <xdr:cxnSp macro="">
      <xdr:nvCxnSpPr>
        <xdr:cNvPr id="290" name="直線コネクタ 289"/>
        <xdr:cNvCxnSpPr/>
      </xdr:nvCxnSpPr>
      <xdr:spPr>
        <a:xfrm>
          <a:off x="10388600" y="5285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81745</xdr:rowOff>
    </xdr:from>
    <xdr:to>
      <xdr:col>55</xdr:col>
      <xdr:colOff>0</xdr:colOff>
      <xdr:row>38</xdr:row>
      <xdr:rowOff>84738</xdr:rowOff>
    </xdr:to>
    <xdr:cxnSp macro="">
      <xdr:nvCxnSpPr>
        <xdr:cNvPr id="291" name="直線コネクタ 290"/>
        <xdr:cNvCxnSpPr/>
      </xdr:nvCxnSpPr>
      <xdr:spPr>
        <a:xfrm flipV="1">
          <a:off x="9639300" y="6596845"/>
          <a:ext cx="838200" cy="2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92792</xdr:rowOff>
    </xdr:from>
    <xdr:ext cx="534377" cy="259045"/>
    <xdr:sp macro="" textlink="">
      <xdr:nvSpPr>
        <xdr:cNvPr id="292" name="補助費等平均値テキスト"/>
        <xdr:cNvSpPr txBox="1"/>
      </xdr:nvSpPr>
      <xdr:spPr>
        <a:xfrm>
          <a:off x="10528300" y="6093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69915</xdr:rowOff>
    </xdr:from>
    <xdr:to>
      <xdr:col>55</xdr:col>
      <xdr:colOff>50800</xdr:colOff>
      <xdr:row>37</xdr:row>
      <xdr:rowOff>65</xdr:rowOff>
    </xdr:to>
    <xdr:sp macro="" textlink="">
      <xdr:nvSpPr>
        <xdr:cNvPr id="293" name="フローチャート: 判断 292"/>
        <xdr:cNvSpPr/>
      </xdr:nvSpPr>
      <xdr:spPr>
        <a:xfrm>
          <a:off x="10426700" y="624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84738</xdr:rowOff>
    </xdr:from>
    <xdr:to>
      <xdr:col>50</xdr:col>
      <xdr:colOff>114300</xdr:colOff>
      <xdr:row>38</xdr:row>
      <xdr:rowOff>89408</xdr:rowOff>
    </xdr:to>
    <xdr:cxnSp macro="">
      <xdr:nvCxnSpPr>
        <xdr:cNvPr id="294" name="直線コネクタ 293"/>
        <xdr:cNvCxnSpPr/>
      </xdr:nvCxnSpPr>
      <xdr:spPr>
        <a:xfrm flipV="1">
          <a:off x="8750300" y="6599838"/>
          <a:ext cx="889000" cy="4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84600</xdr:rowOff>
    </xdr:from>
    <xdr:to>
      <xdr:col>50</xdr:col>
      <xdr:colOff>165100</xdr:colOff>
      <xdr:row>37</xdr:row>
      <xdr:rowOff>14750</xdr:rowOff>
    </xdr:to>
    <xdr:sp macro="" textlink="">
      <xdr:nvSpPr>
        <xdr:cNvPr id="295" name="フローチャート: 判断 294"/>
        <xdr:cNvSpPr/>
      </xdr:nvSpPr>
      <xdr:spPr>
        <a:xfrm>
          <a:off x="9588500" y="625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31277</xdr:rowOff>
    </xdr:from>
    <xdr:ext cx="534377" cy="259045"/>
    <xdr:sp macro="" textlink="">
      <xdr:nvSpPr>
        <xdr:cNvPr id="296" name="テキスト ボックス 295"/>
        <xdr:cNvSpPr txBox="1"/>
      </xdr:nvSpPr>
      <xdr:spPr>
        <a:xfrm>
          <a:off x="9372111" y="6032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75714</xdr:rowOff>
    </xdr:from>
    <xdr:to>
      <xdr:col>45</xdr:col>
      <xdr:colOff>177800</xdr:colOff>
      <xdr:row>38</xdr:row>
      <xdr:rowOff>89408</xdr:rowOff>
    </xdr:to>
    <xdr:cxnSp macro="">
      <xdr:nvCxnSpPr>
        <xdr:cNvPr id="297" name="直線コネクタ 296"/>
        <xdr:cNvCxnSpPr/>
      </xdr:nvCxnSpPr>
      <xdr:spPr>
        <a:xfrm>
          <a:off x="7861300" y="6590814"/>
          <a:ext cx="889000" cy="13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87213</xdr:rowOff>
    </xdr:from>
    <xdr:to>
      <xdr:col>46</xdr:col>
      <xdr:colOff>38100</xdr:colOff>
      <xdr:row>37</xdr:row>
      <xdr:rowOff>17363</xdr:rowOff>
    </xdr:to>
    <xdr:sp macro="" textlink="">
      <xdr:nvSpPr>
        <xdr:cNvPr id="298" name="フローチャート: 判断 297"/>
        <xdr:cNvSpPr/>
      </xdr:nvSpPr>
      <xdr:spPr>
        <a:xfrm>
          <a:off x="8699500" y="62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33890</xdr:rowOff>
    </xdr:from>
    <xdr:ext cx="534377" cy="259045"/>
    <xdr:sp macro="" textlink="">
      <xdr:nvSpPr>
        <xdr:cNvPr id="299" name="テキスト ボックス 298"/>
        <xdr:cNvSpPr txBox="1"/>
      </xdr:nvSpPr>
      <xdr:spPr>
        <a:xfrm>
          <a:off x="8483111" y="603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75714</xdr:rowOff>
    </xdr:from>
    <xdr:to>
      <xdr:col>41</xdr:col>
      <xdr:colOff>50800</xdr:colOff>
      <xdr:row>38</xdr:row>
      <xdr:rowOff>92336</xdr:rowOff>
    </xdr:to>
    <xdr:cxnSp macro="">
      <xdr:nvCxnSpPr>
        <xdr:cNvPr id="300" name="直線コネクタ 299"/>
        <xdr:cNvCxnSpPr/>
      </xdr:nvCxnSpPr>
      <xdr:spPr>
        <a:xfrm flipV="1">
          <a:off x="6972300" y="6590814"/>
          <a:ext cx="889000" cy="16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85014</xdr:rowOff>
    </xdr:from>
    <xdr:to>
      <xdr:col>41</xdr:col>
      <xdr:colOff>101600</xdr:colOff>
      <xdr:row>37</xdr:row>
      <xdr:rowOff>15164</xdr:rowOff>
    </xdr:to>
    <xdr:sp macro="" textlink="">
      <xdr:nvSpPr>
        <xdr:cNvPr id="301" name="フローチャート: 判断 300"/>
        <xdr:cNvSpPr/>
      </xdr:nvSpPr>
      <xdr:spPr>
        <a:xfrm>
          <a:off x="7810500" y="625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31691</xdr:rowOff>
    </xdr:from>
    <xdr:ext cx="534377" cy="259045"/>
    <xdr:sp macro="" textlink="">
      <xdr:nvSpPr>
        <xdr:cNvPr id="302" name="テキスト ボックス 301"/>
        <xdr:cNvSpPr txBox="1"/>
      </xdr:nvSpPr>
      <xdr:spPr>
        <a:xfrm>
          <a:off x="7594111" y="6032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132846</xdr:rowOff>
    </xdr:from>
    <xdr:to>
      <xdr:col>36</xdr:col>
      <xdr:colOff>165100</xdr:colOff>
      <xdr:row>37</xdr:row>
      <xdr:rowOff>62996</xdr:rowOff>
    </xdr:to>
    <xdr:sp macro="" textlink="">
      <xdr:nvSpPr>
        <xdr:cNvPr id="303" name="フローチャート: 判断 302"/>
        <xdr:cNvSpPr/>
      </xdr:nvSpPr>
      <xdr:spPr>
        <a:xfrm>
          <a:off x="6921500" y="630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79523</xdr:rowOff>
    </xdr:from>
    <xdr:ext cx="534377" cy="259045"/>
    <xdr:sp macro="" textlink="">
      <xdr:nvSpPr>
        <xdr:cNvPr id="304" name="テキスト ボックス 303"/>
        <xdr:cNvSpPr txBox="1"/>
      </xdr:nvSpPr>
      <xdr:spPr>
        <a:xfrm>
          <a:off x="6705111" y="6080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30945</xdr:rowOff>
    </xdr:from>
    <xdr:to>
      <xdr:col>55</xdr:col>
      <xdr:colOff>50800</xdr:colOff>
      <xdr:row>38</xdr:row>
      <xdr:rowOff>132545</xdr:rowOff>
    </xdr:to>
    <xdr:sp macro="" textlink="">
      <xdr:nvSpPr>
        <xdr:cNvPr id="310" name="楕円 309"/>
        <xdr:cNvSpPr/>
      </xdr:nvSpPr>
      <xdr:spPr>
        <a:xfrm>
          <a:off x="10426700" y="654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117322</xdr:rowOff>
    </xdr:from>
    <xdr:ext cx="534377" cy="259045"/>
    <xdr:sp macro="" textlink="">
      <xdr:nvSpPr>
        <xdr:cNvPr id="311" name="補助費等該当値テキスト"/>
        <xdr:cNvSpPr txBox="1"/>
      </xdr:nvSpPr>
      <xdr:spPr>
        <a:xfrm>
          <a:off x="10528300" y="6460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33938</xdr:rowOff>
    </xdr:from>
    <xdr:to>
      <xdr:col>50</xdr:col>
      <xdr:colOff>165100</xdr:colOff>
      <xdr:row>38</xdr:row>
      <xdr:rowOff>135538</xdr:rowOff>
    </xdr:to>
    <xdr:sp macro="" textlink="">
      <xdr:nvSpPr>
        <xdr:cNvPr id="312" name="楕円 311"/>
        <xdr:cNvSpPr/>
      </xdr:nvSpPr>
      <xdr:spPr>
        <a:xfrm>
          <a:off x="9588500" y="6549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126665</xdr:rowOff>
    </xdr:from>
    <xdr:ext cx="534377" cy="259045"/>
    <xdr:sp macro="" textlink="">
      <xdr:nvSpPr>
        <xdr:cNvPr id="313" name="テキスト ボックス 312"/>
        <xdr:cNvSpPr txBox="1"/>
      </xdr:nvSpPr>
      <xdr:spPr>
        <a:xfrm>
          <a:off x="9372111" y="664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38608</xdr:rowOff>
    </xdr:from>
    <xdr:to>
      <xdr:col>46</xdr:col>
      <xdr:colOff>38100</xdr:colOff>
      <xdr:row>38</xdr:row>
      <xdr:rowOff>140208</xdr:rowOff>
    </xdr:to>
    <xdr:sp macro="" textlink="">
      <xdr:nvSpPr>
        <xdr:cNvPr id="314" name="楕円 313"/>
        <xdr:cNvSpPr/>
      </xdr:nvSpPr>
      <xdr:spPr>
        <a:xfrm>
          <a:off x="8699500" y="655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131335</xdr:rowOff>
    </xdr:from>
    <xdr:ext cx="534377" cy="259045"/>
    <xdr:sp macro="" textlink="">
      <xdr:nvSpPr>
        <xdr:cNvPr id="315" name="テキスト ボックス 314"/>
        <xdr:cNvSpPr txBox="1"/>
      </xdr:nvSpPr>
      <xdr:spPr>
        <a:xfrm>
          <a:off x="8483111" y="6646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24914</xdr:rowOff>
    </xdr:from>
    <xdr:to>
      <xdr:col>41</xdr:col>
      <xdr:colOff>101600</xdr:colOff>
      <xdr:row>38</xdr:row>
      <xdr:rowOff>126514</xdr:rowOff>
    </xdr:to>
    <xdr:sp macro="" textlink="">
      <xdr:nvSpPr>
        <xdr:cNvPr id="316" name="楕円 315"/>
        <xdr:cNvSpPr/>
      </xdr:nvSpPr>
      <xdr:spPr>
        <a:xfrm>
          <a:off x="7810500" y="654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117641</xdr:rowOff>
    </xdr:from>
    <xdr:ext cx="534377" cy="259045"/>
    <xdr:sp macro="" textlink="">
      <xdr:nvSpPr>
        <xdr:cNvPr id="317" name="テキスト ボックス 316"/>
        <xdr:cNvSpPr txBox="1"/>
      </xdr:nvSpPr>
      <xdr:spPr>
        <a:xfrm>
          <a:off x="7594111" y="6632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41536</xdr:rowOff>
    </xdr:from>
    <xdr:to>
      <xdr:col>36</xdr:col>
      <xdr:colOff>165100</xdr:colOff>
      <xdr:row>38</xdr:row>
      <xdr:rowOff>143136</xdr:rowOff>
    </xdr:to>
    <xdr:sp macro="" textlink="">
      <xdr:nvSpPr>
        <xdr:cNvPr id="318" name="楕円 317"/>
        <xdr:cNvSpPr/>
      </xdr:nvSpPr>
      <xdr:spPr>
        <a:xfrm>
          <a:off x="6921500" y="655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134263</xdr:rowOff>
    </xdr:from>
    <xdr:ext cx="534377" cy="259045"/>
    <xdr:sp macro="" textlink="">
      <xdr:nvSpPr>
        <xdr:cNvPr id="319" name="テキスト ボックス 318"/>
        <xdr:cNvSpPr txBox="1"/>
      </xdr:nvSpPr>
      <xdr:spPr>
        <a:xfrm>
          <a:off x="6705111" y="664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156569</xdr:rowOff>
    </xdr:from>
    <xdr:to>
      <xdr:col>54</xdr:col>
      <xdr:colOff>189865</xdr:colOff>
      <xdr:row>58</xdr:row>
      <xdr:rowOff>104916</xdr:rowOff>
    </xdr:to>
    <xdr:cxnSp macro="">
      <xdr:nvCxnSpPr>
        <xdr:cNvPr id="341" name="直線コネクタ 340"/>
        <xdr:cNvCxnSpPr/>
      </xdr:nvCxnSpPr>
      <xdr:spPr>
        <a:xfrm flipV="1">
          <a:off x="10475595" y="8900519"/>
          <a:ext cx="1270" cy="1148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108743</xdr:rowOff>
    </xdr:from>
    <xdr:ext cx="534377" cy="259045"/>
    <xdr:sp macro="" textlink="">
      <xdr:nvSpPr>
        <xdr:cNvPr id="342" name="普通建設事業費最小値テキスト"/>
        <xdr:cNvSpPr txBox="1"/>
      </xdr:nvSpPr>
      <xdr:spPr>
        <a:xfrm>
          <a:off x="10528300" y="10052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104916</xdr:rowOff>
    </xdr:from>
    <xdr:to>
      <xdr:col>55</xdr:col>
      <xdr:colOff>88900</xdr:colOff>
      <xdr:row>58</xdr:row>
      <xdr:rowOff>104916</xdr:rowOff>
    </xdr:to>
    <xdr:cxnSp macro="">
      <xdr:nvCxnSpPr>
        <xdr:cNvPr id="343" name="直線コネクタ 342"/>
        <xdr:cNvCxnSpPr/>
      </xdr:nvCxnSpPr>
      <xdr:spPr>
        <a:xfrm>
          <a:off x="10388600" y="10049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103246</xdr:rowOff>
    </xdr:from>
    <xdr:ext cx="599010" cy="259045"/>
    <xdr:sp macro="" textlink="">
      <xdr:nvSpPr>
        <xdr:cNvPr id="344" name="普通建設事業費最大値テキスト"/>
        <xdr:cNvSpPr txBox="1"/>
      </xdr:nvSpPr>
      <xdr:spPr>
        <a:xfrm>
          <a:off x="10528300" y="8675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156569</xdr:rowOff>
    </xdr:from>
    <xdr:to>
      <xdr:col>55</xdr:col>
      <xdr:colOff>88900</xdr:colOff>
      <xdr:row>51</xdr:row>
      <xdr:rowOff>156569</xdr:rowOff>
    </xdr:to>
    <xdr:cxnSp macro="">
      <xdr:nvCxnSpPr>
        <xdr:cNvPr id="345" name="直線コネクタ 344"/>
        <xdr:cNvCxnSpPr/>
      </xdr:nvCxnSpPr>
      <xdr:spPr>
        <a:xfrm>
          <a:off x="10388600" y="8900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10424</xdr:rowOff>
    </xdr:from>
    <xdr:to>
      <xdr:col>55</xdr:col>
      <xdr:colOff>0</xdr:colOff>
      <xdr:row>58</xdr:row>
      <xdr:rowOff>69566</xdr:rowOff>
    </xdr:to>
    <xdr:cxnSp macro="">
      <xdr:nvCxnSpPr>
        <xdr:cNvPr id="346" name="直線コネクタ 345"/>
        <xdr:cNvCxnSpPr/>
      </xdr:nvCxnSpPr>
      <xdr:spPr>
        <a:xfrm>
          <a:off x="9639300" y="9954524"/>
          <a:ext cx="838200" cy="59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158219</xdr:rowOff>
    </xdr:from>
    <xdr:ext cx="534377" cy="259045"/>
    <xdr:sp macro="" textlink="">
      <xdr:nvSpPr>
        <xdr:cNvPr id="347" name="普通建設事業費平均値テキスト"/>
        <xdr:cNvSpPr txBox="1"/>
      </xdr:nvSpPr>
      <xdr:spPr>
        <a:xfrm>
          <a:off x="10528300" y="9759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135342</xdr:rowOff>
    </xdr:from>
    <xdr:to>
      <xdr:col>55</xdr:col>
      <xdr:colOff>50800</xdr:colOff>
      <xdr:row>58</xdr:row>
      <xdr:rowOff>65492</xdr:rowOff>
    </xdr:to>
    <xdr:sp macro="" textlink="">
      <xdr:nvSpPr>
        <xdr:cNvPr id="348" name="フローチャート: 判断 347"/>
        <xdr:cNvSpPr/>
      </xdr:nvSpPr>
      <xdr:spPr>
        <a:xfrm>
          <a:off x="10426700" y="990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10424</xdr:rowOff>
    </xdr:from>
    <xdr:to>
      <xdr:col>50</xdr:col>
      <xdr:colOff>114300</xdr:colOff>
      <xdr:row>58</xdr:row>
      <xdr:rowOff>80031</xdr:rowOff>
    </xdr:to>
    <xdr:cxnSp macro="">
      <xdr:nvCxnSpPr>
        <xdr:cNvPr id="349" name="直線コネクタ 348"/>
        <xdr:cNvCxnSpPr/>
      </xdr:nvCxnSpPr>
      <xdr:spPr>
        <a:xfrm flipV="1">
          <a:off x="8750300" y="9954524"/>
          <a:ext cx="889000" cy="69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136654</xdr:rowOff>
    </xdr:from>
    <xdr:to>
      <xdr:col>50</xdr:col>
      <xdr:colOff>165100</xdr:colOff>
      <xdr:row>58</xdr:row>
      <xdr:rowOff>66804</xdr:rowOff>
    </xdr:to>
    <xdr:sp macro="" textlink="">
      <xdr:nvSpPr>
        <xdr:cNvPr id="350" name="フローチャート: 判断 349"/>
        <xdr:cNvSpPr/>
      </xdr:nvSpPr>
      <xdr:spPr>
        <a:xfrm>
          <a:off x="9588500" y="99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57931</xdr:rowOff>
    </xdr:from>
    <xdr:ext cx="534377" cy="259045"/>
    <xdr:sp macro="" textlink="">
      <xdr:nvSpPr>
        <xdr:cNvPr id="351" name="テキスト ボックス 350"/>
        <xdr:cNvSpPr txBox="1"/>
      </xdr:nvSpPr>
      <xdr:spPr>
        <a:xfrm>
          <a:off x="9372111" y="1000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80031</xdr:rowOff>
    </xdr:from>
    <xdr:to>
      <xdr:col>45</xdr:col>
      <xdr:colOff>177800</xdr:colOff>
      <xdr:row>58</xdr:row>
      <xdr:rowOff>80550</xdr:rowOff>
    </xdr:to>
    <xdr:cxnSp macro="">
      <xdr:nvCxnSpPr>
        <xdr:cNvPr id="352" name="直線コネクタ 351"/>
        <xdr:cNvCxnSpPr/>
      </xdr:nvCxnSpPr>
      <xdr:spPr>
        <a:xfrm flipV="1">
          <a:off x="7861300" y="10024131"/>
          <a:ext cx="889000" cy="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129373</xdr:rowOff>
    </xdr:from>
    <xdr:to>
      <xdr:col>46</xdr:col>
      <xdr:colOff>38100</xdr:colOff>
      <xdr:row>58</xdr:row>
      <xdr:rowOff>59523</xdr:rowOff>
    </xdr:to>
    <xdr:sp macro="" textlink="">
      <xdr:nvSpPr>
        <xdr:cNvPr id="353" name="フローチャート: 判断 352"/>
        <xdr:cNvSpPr/>
      </xdr:nvSpPr>
      <xdr:spPr>
        <a:xfrm>
          <a:off x="8699500" y="9902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76050</xdr:rowOff>
    </xdr:from>
    <xdr:ext cx="534377" cy="259045"/>
    <xdr:sp macro="" textlink="">
      <xdr:nvSpPr>
        <xdr:cNvPr id="354" name="テキスト ボックス 353"/>
        <xdr:cNvSpPr txBox="1"/>
      </xdr:nvSpPr>
      <xdr:spPr>
        <a:xfrm>
          <a:off x="8483111" y="967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54898</xdr:rowOff>
    </xdr:from>
    <xdr:to>
      <xdr:col>41</xdr:col>
      <xdr:colOff>50800</xdr:colOff>
      <xdr:row>58</xdr:row>
      <xdr:rowOff>80550</xdr:rowOff>
    </xdr:to>
    <xdr:cxnSp macro="">
      <xdr:nvCxnSpPr>
        <xdr:cNvPr id="355" name="直線コネクタ 354"/>
        <xdr:cNvCxnSpPr/>
      </xdr:nvCxnSpPr>
      <xdr:spPr>
        <a:xfrm>
          <a:off x="6972300" y="9998998"/>
          <a:ext cx="889000" cy="25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136387</xdr:rowOff>
    </xdr:from>
    <xdr:to>
      <xdr:col>41</xdr:col>
      <xdr:colOff>101600</xdr:colOff>
      <xdr:row>58</xdr:row>
      <xdr:rowOff>66537</xdr:rowOff>
    </xdr:to>
    <xdr:sp macro="" textlink="">
      <xdr:nvSpPr>
        <xdr:cNvPr id="356" name="フローチャート: 判断 355"/>
        <xdr:cNvSpPr/>
      </xdr:nvSpPr>
      <xdr:spPr>
        <a:xfrm>
          <a:off x="7810500" y="9909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83064</xdr:rowOff>
    </xdr:from>
    <xdr:ext cx="534377" cy="259045"/>
    <xdr:sp macro="" textlink="">
      <xdr:nvSpPr>
        <xdr:cNvPr id="357" name="テキスト ボックス 356"/>
        <xdr:cNvSpPr txBox="1"/>
      </xdr:nvSpPr>
      <xdr:spPr>
        <a:xfrm>
          <a:off x="7594111" y="9684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108891</xdr:rowOff>
    </xdr:from>
    <xdr:to>
      <xdr:col>36</xdr:col>
      <xdr:colOff>165100</xdr:colOff>
      <xdr:row>58</xdr:row>
      <xdr:rowOff>39041</xdr:rowOff>
    </xdr:to>
    <xdr:sp macro="" textlink="">
      <xdr:nvSpPr>
        <xdr:cNvPr id="358" name="フローチャート: 判断 357"/>
        <xdr:cNvSpPr/>
      </xdr:nvSpPr>
      <xdr:spPr>
        <a:xfrm>
          <a:off x="6921500" y="988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55568</xdr:rowOff>
    </xdr:from>
    <xdr:ext cx="534377" cy="259045"/>
    <xdr:sp macro="" textlink="">
      <xdr:nvSpPr>
        <xdr:cNvPr id="359" name="テキスト ボックス 358"/>
        <xdr:cNvSpPr txBox="1"/>
      </xdr:nvSpPr>
      <xdr:spPr>
        <a:xfrm>
          <a:off x="6705111" y="965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18766</xdr:rowOff>
    </xdr:from>
    <xdr:to>
      <xdr:col>55</xdr:col>
      <xdr:colOff>50800</xdr:colOff>
      <xdr:row>58</xdr:row>
      <xdr:rowOff>120366</xdr:rowOff>
    </xdr:to>
    <xdr:sp macro="" textlink="">
      <xdr:nvSpPr>
        <xdr:cNvPr id="365" name="楕円 364"/>
        <xdr:cNvSpPr/>
      </xdr:nvSpPr>
      <xdr:spPr>
        <a:xfrm>
          <a:off x="10426700" y="9962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113770</xdr:rowOff>
    </xdr:from>
    <xdr:ext cx="534377" cy="259045"/>
    <xdr:sp macro="" textlink="">
      <xdr:nvSpPr>
        <xdr:cNvPr id="366" name="普通建設事業費該当値テキスト"/>
        <xdr:cNvSpPr txBox="1"/>
      </xdr:nvSpPr>
      <xdr:spPr>
        <a:xfrm>
          <a:off x="10528300" y="9886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131074</xdr:rowOff>
    </xdr:from>
    <xdr:to>
      <xdr:col>50</xdr:col>
      <xdr:colOff>165100</xdr:colOff>
      <xdr:row>58</xdr:row>
      <xdr:rowOff>61224</xdr:rowOff>
    </xdr:to>
    <xdr:sp macro="" textlink="">
      <xdr:nvSpPr>
        <xdr:cNvPr id="367" name="楕円 366"/>
        <xdr:cNvSpPr/>
      </xdr:nvSpPr>
      <xdr:spPr>
        <a:xfrm>
          <a:off x="9588500" y="9903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77751</xdr:rowOff>
    </xdr:from>
    <xdr:ext cx="534377" cy="259045"/>
    <xdr:sp macro="" textlink="">
      <xdr:nvSpPr>
        <xdr:cNvPr id="368" name="テキスト ボックス 367"/>
        <xdr:cNvSpPr txBox="1"/>
      </xdr:nvSpPr>
      <xdr:spPr>
        <a:xfrm>
          <a:off x="9372111" y="9678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29231</xdr:rowOff>
    </xdr:from>
    <xdr:to>
      <xdr:col>46</xdr:col>
      <xdr:colOff>38100</xdr:colOff>
      <xdr:row>58</xdr:row>
      <xdr:rowOff>130831</xdr:rowOff>
    </xdr:to>
    <xdr:sp macro="" textlink="">
      <xdr:nvSpPr>
        <xdr:cNvPr id="369" name="楕円 368"/>
        <xdr:cNvSpPr/>
      </xdr:nvSpPr>
      <xdr:spPr>
        <a:xfrm>
          <a:off x="8699500" y="9973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121958</xdr:rowOff>
    </xdr:from>
    <xdr:ext cx="534377" cy="259045"/>
    <xdr:sp macro="" textlink="">
      <xdr:nvSpPr>
        <xdr:cNvPr id="370" name="テキスト ボックス 369"/>
        <xdr:cNvSpPr txBox="1"/>
      </xdr:nvSpPr>
      <xdr:spPr>
        <a:xfrm>
          <a:off x="8483111" y="10066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29750</xdr:rowOff>
    </xdr:from>
    <xdr:to>
      <xdr:col>41</xdr:col>
      <xdr:colOff>101600</xdr:colOff>
      <xdr:row>58</xdr:row>
      <xdr:rowOff>131350</xdr:rowOff>
    </xdr:to>
    <xdr:sp macro="" textlink="">
      <xdr:nvSpPr>
        <xdr:cNvPr id="371" name="楕円 370"/>
        <xdr:cNvSpPr/>
      </xdr:nvSpPr>
      <xdr:spPr>
        <a:xfrm>
          <a:off x="7810500" y="997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122477</xdr:rowOff>
    </xdr:from>
    <xdr:ext cx="534377" cy="259045"/>
    <xdr:sp macro="" textlink="">
      <xdr:nvSpPr>
        <xdr:cNvPr id="372" name="テキスト ボックス 371"/>
        <xdr:cNvSpPr txBox="1"/>
      </xdr:nvSpPr>
      <xdr:spPr>
        <a:xfrm>
          <a:off x="7594111" y="10066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4098</xdr:rowOff>
    </xdr:from>
    <xdr:to>
      <xdr:col>36</xdr:col>
      <xdr:colOff>165100</xdr:colOff>
      <xdr:row>58</xdr:row>
      <xdr:rowOff>105698</xdr:rowOff>
    </xdr:to>
    <xdr:sp macro="" textlink="">
      <xdr:nvSpPr>
        <xdr:cNvPr id="373" name="楕円 372"/>
        <xdr:cNvSpPr/>
      </xdr:nvSpPr>
      <xdr:spPr>
        <a:xfrm>
          <a:off x="6921500" y="9948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96825</xdr:rowOff>
    </xdr:from>
    <xdr:ext cx="534377" cy="259045"/>
    <xdr:sp macro="" textlink="">
      <xdr:nvSpPr>
        <xdr:cNvPr id="374" name="テキスト ボックス 373"/>
        <xdr:cNvSpPr txBox="1"/>
      </xdr:nvSpPr>
      <xdr:spPr>
        <a:xfrm>
          <a:off x="6705111" y="1004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8" name="テキスト ボックス 387"/>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0" name="テキスト ボックス 389"/>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2" name="テキスト ボックス 391"/>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166195</xdr:rowOff>
    </xdr:from>
    <xdr:to>
      <xdr:col>54</xdr:col>
      <xdr:colOff>189865</xdr:colOff>
      <xdr:row>79</xdr:row>
      <xdr:rowOff>98879</xdr:rowOff>
    </xdr:to>
    <xdr:cxnSp macro="">
      <xdr:nvCxnSpPr>
        <xdr:cNvPr id="400" name="直線コネクタ 399"/>
        <xdr:cNvCxnSpPr/>
      </xdr:nvCxnSpPr>
      <xdr:spPr>
        <a:xfrm flipV="1">
          <a:off x="10475595" y="12167695"/>
          <a:ext cx="1270" cy="1475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107273</xdr:rowOff>
    </xdr:from>
    <xdr:ext cx="249299" cy="259045"/>
    <xdr:sp macro="" textlink="">
      <xdr:nvSpPr>
        <xdr:cNvPr id="401" name="普通建設事業費 （ うち新規整備　）最小値テキスト"/>
        <xdr:cNvSpPr txBox="1"/>
      </xdr:nvSpPr>
      <xdr:spPr>
        <a:xfrm>
          <a:off x="10528300" y="136518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112872</xdr:rowOff>
    </xdr:from>
    <xdr:ext cx="599010" cy="259045"/>
    <xdr:sp macro="" textlink="">
      <xdr:nvSpPr>
        <xdr:cNvPr id="403" name="普通建設事業費 （ うち新規整備　）最大値テキスト"/>
        <xdr:cNvSpPr txBox="1"/>
      </xdr:nvSpPr>
      <xdr:spPr>
        <a:xfrm>
          <a:off x="10528300" y="11942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166195</xdr:rowOff>
    </xdr:from>
    <xdr:to>
      <xdr:col>55</xdr:col>
      <xdr:colOff>88900</xdr:colOff>
      <xdr:row>70</xdr:row>
      <xdr:rowOff>166195</xdr:rowOff>
    </xdr:to>
    <xdr:cxnSp macro="">
      <xdr:nvCxnSpPr>
        <xdr:cNvPr id="404" name="直線コネクタ 403"/>
        <xdr:cNvCxnSpPr/>
      </xdr:nvCxnSpPr>
      <xdr:spPr>
        <a:xfrm>
          <a:off x="10388600" y="1216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170686</xdr:rowOff>
    </xdr:from>
    <xdr:to>
      <xdr:col>55</xdr:col>
      <xdr:colOff>0</xdr:colOff>
      <xdr:row>79</xdr:row>
      <xdr:rowOff>90117</xdr:rowOff>
    </xdr:to>
    <xdr:cxnSp macro="">
      <xdr:nvCxnSpPr>
        <xdr:cNvPr id="405" name="直線コネクタ 404"/>
        <xdr:cNvCxnSpPr/>
      </xdr:nvCxnSpPr>
      <xdr:spPr>
        <a:xfrm>
          <a:off x="9639300" y="13543786"/>
          <a:ext cx="838200" cy="90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24723</xdr:rowOff>
    </xdr:from>
    <xdr:ext cx="534377" cy="259045"/>
    <xdr:sp macro="" textlink="">
      <xdr:nvSpPr>
        <xdr:cNvPr id="406" name="普通建設事業費 （ うち新規整備　）平均値テキスト"/>
        <xdr:cNvSpPr txBox="1"/>
      </xdr:nvSpPr>
      <xdr:spPr>
        <a:xfrm>
          <a:off x="10528300" y="133978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1846</xdr:rowOff>
    </xdr:from>
    <xdr:to>
      <xdr:col>55</xdr:col>
      <xdr:colOff>50800</xdr:colOff>
      <xdr:row>79</xdr:row>
      <xdr:rowOff>103446</xdr:rowOff>
    </xdr:to>
    <xdr:sp macro="" textlink="">
      <xdr:nvSpPr>
        <xdr:cNvPr id="407" name="フローチャート: 判断 406"/>
        <xdr:cNvSpPr/>
      </xdr:nvSpPr>
      <xdr:spPr>
        <a:xfrm>
          <a:off x="10426700" y="1354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170686</xdr:rowOff>
    </xdr:from>
    <xdr:to>
      <xdr:col>50</xdr:col>
      <xdr:colOff>114300</xdr:colOff>
      <xdr:row>79</xdr:row>
      <xdr:rowOff>75030</xdr:rowOff>
    </xdr:to>
    <xdr:cxnSp macro="">
      <xdr:nvCxnSpPr>
        <xdr:cNvPr id="408" name="直線コネクタ 407"/>
        <xdr:cNvCxnSpPr/>
      </xdr:nvCxnSpPr>
      <xdr:spPr>
        <a:xfrm flipV="1">
          <a:off x="8750300" y="13543786"/>
          <a:ext cx="889000" cy="75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166960</xdr:rowOff>
    </xdr:from>
    <xdr:to>
      <xdr:col>50</xdr:col>
      <xdr:colOff>165100</xdr:colOff>
      <xdr:row>79</xdr:row>
      <xdr:rowOff>97110</xdr:rowOff>
    </xdr:to>
    <xdr:sp macro="" textlink="">
      <xdr:nvSpPr>
        <xdr:cNvPr id="409" name="フローチャート: 判断 408"/>
        <xdr:cNvSpPr/>
      </xdr:nvSpPr>
      <xdr:spPr>
        <a:xfrm>
          <a:off x="9588500" y="1354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88237</xdr:rowOff>
    </xdr:from>
    <xdr:ext cx="534377" cy="259045"/>
    <xdr:sp macro="" textlink="">
      <xdr:nvSpPr>
        <xdr:cNvPr id="410" name="テキスト ボックス 409"/>
        <xdr:cNvSpPr txBox="1"/>
      </xdr:nvSpPr>
      <xdr:spPr>
        <a:xfrm>
          <a:off x="9372111" y="1363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50307</xdr:rowOff>
    </xdr:from>
    <xdr:to>
      <xdr:col>45</xdr:col>
      <xdr:colOff>177800</xdr:colOff>
      <xdr:row>79</xdr:row>
      <xdr:rowOff>75030</xdr:rowOff>
    </xdr:to>
    <xdr:cxnSp macro="">
      <xdr:nvCxnSpPr>
        <xdr:cNvPr id="411" name="直線コネクタ 410"/>
        <xdr:cNvCxnSpPr/>
      </xdr:nvCxnSpPr>
      <xdr:spPr>
        <a:xfrm>
          <a:off x="7861300" y="13594857"/>
          <a:ext cx="889000" cy="24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155485</xdr:rowOff>
    </xdr:from>
    <xdr:to>
      <xdr:col>46</xdr:col>
      <xdr:colOff>38100</xdr:colOff>
      <xdr:row>79</xdr:row>
      <xdr:rowOff>85635</xdr:rowOff>
    </xdr:to>
    <xdr:sp macro="" textlink="">
      <xdr:nvSpPr>
        <xdr:cNvPr id="412" name="フローチャート: 判断 411"/>
        <xdr:cNvSpPr/>
      </xdr:nvSpPr>
      <xdr:spPr>
        <a:xfrm>
          <a:off x="8699500" y="1352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102162</xdr:rowOff>
    </xdr:from>
    <xdr:ext cx="534377" cy="259045"/>
    <xdr:sp macro="" textlink="">
      <xdr:nvSpPr>
        <xdr:cNvPr id="413" name="テキスト ボックス 412"/>
        <xdr:cNvSpPr txBox="1"/>
      </xdr:nvSpPr>
      <xdr:spPr>
        <a:xfrm>
          <a:off x="8483111" y="13303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50307</xdr:rowOff>
    </xdr:from>
    <xdr:to>
      <xdr:col>41</xdr:col>
      <xdr:colOff>50800</xdr:colOff>
      <xdr:row>79</xdr:row>
      <xdr:rowOff>66229</xdr:rowOff>
    </xdr:to>
    <xdr:cxnSp macro="">
      <xdr:nvCxnSpPr>
        <xdr:cNvPr id="414" name="直線コネクタ 413"/>
        <xdr:cNvCxnSpPr/>
      </xdr:nvCxnSpPr>
      <xdr:spPr>
        <a:xfrm flipV="1">
          <a:off x="6972300" y="13594857"/>
          <a:ext cx="889000" cy="1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150769</xdr:rowOff>
    </xdr:from>
    <xdr:to>
      <xdr:col>41</xdr:col>
      <xdr:colOff>101600</xdr:colOff>
      <xdr:row>79</xdr:row>
      <xdr:rowOff>80919</xdr:rowOff>
    </xdr:to>
    <xdr:sp macro="" textlink="">
      <xdr:nvSpPr>
        <xdr:cNvPr id="415" name="フローチャート: 判断 414"/>
        <xdr:cNvSpPr/>
      </xdr:nvSpPr>
      <xdr:spPr>
        <a:xfrm>
          <a:off x="7810500" y="13523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97446</xdr:rowOff>
    </xdr:from>
    <xdr:ext cx="534377" cy="259045"/>
    <xdr:sp macro="" textlink="">
      <xdr:nvSpPr>
        <xdr:cNvPr id="416" name="テキスト ボックス 415"/>
        <xdr:cNvSpPr txBox="1"/>
      </xdr:nvSpPr>
      <xdr:spPr>
        <a:xfrm>
          <a:off x="7594111" y="13299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127991</xdr:rowOff>
    </xdr:from>
    <xdr:to>
      <xdr:col>36</xdr:col>
      <xdr:colOff>165100</xdr:colOff>
      <xdr:row>79</xdr:row>
      <xdr:rowOff>58141</xdr:rowOff>
    </xdr:to>
    <xdr:sp macro="" textlink="">
      <xdr:nvSpPr>
        <xdr:cNvPr id="417" name="フローチャート: 判断 416"/>
        <xdr:cNvSpPr/>
      </xdr:nvSpPr>
      <xdr:spPr>
        <a:xfrm>
          <a:off x="6921500" y="13501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74668</xdr:rowOff>
    </xdr:from>
    <xdr:ext cx="534377" cy="259045"/>
    <xdr:sp macro="" textlink="">
      <xdr:nvSpPr>
        <xdr:cNvPr id="418" name="テキスト ボックス 417"/>
        <xdr:cNvSpPr txBox="1"/>
      </xdr:nvSpPr>
      <xdr:spPr>
        <a:xfrm>
          <a:off x="6705111" y="13276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39317</xdr:rowOff>
    </xdr:from>
    <xdr:to>
      <xdr:col>55</xdr:col>
      <xdr:colOff>50800</xdr:colOff>
      <xdr:row>79</xdr:row>
      <xdr:rowOff>140917</xdr:rowOff>
    </xdr:to>
    <xdr:sp macro="" textlink="">
      <xdr:nvSpPr>
        <xdr:cNvPr id="424" name="楕円 423"/>
        <xdr:cNvSpPr/>
      </xdr:nvSpPr>
      <xdr:spPr>
        <a:xfrm>
          <a:off x="10426700" y="13583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151723</xdr:rowOff>
    </xdr:from>
    <xdr:ext cx="469744" cy="259045"/>
    <xdr:sp macro="" textlink="">
      <xdr:nvSpPr>
        <xdr:cNvPr id="425" name="普通建設事業費 （ うち新規整備　）該当値テキスト"/>
        <xdr:cNvSpPr txBox="1"/>
      </xdr:nvSpPr>
      <xdr:spPr>
        <a:xfrm>
          <a:off x="10528300" y="13524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119886</xdr:rowOff>
    </xdr:from>
    <xdr:to>
      <xdr:col>50</xdr:col>
      <xdr:colOff>165100</xdr:colOff>
      <xdr:row>79</xdr:row>
      <xdr:rowOff>50036</xdr:rowOff>
    </xdr:to>
    <xdr:sp macro="" textlink="">
      <xdr:nvSpPr>
        <xdr:cNvPr id="426" name="楕円 425"/>
        <xdr:cNvSpPr/>
      </xdr:nvSpPr>
      <xdr:spPr>
        <a:xfrm>
          <a:off x="9588500" y="13492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66563</xdr:rowOff>
    </xdr:from>
    <xdr:ext cx="534377" cy="259045"/>
    <xdr:sp macro="" textlink="">
      <xdr:nvSpPr>
        <xdr:cNvPr id="427" name="テキスト ボックス 426"/>
        <xdr:cNvSpPr txBox="1"/>
      </xdr:nvSpPr>
      <xdr:spPr>
        <a:xfrm>
          <a:off x="9372111" y="1326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24230</xdr:rowOff>
    </xdr:from>
    <xdr:to>
      <xdr:col>46</xdr:col>
      <xdr:colOff>38100</xdr:colOff>
      <xdr:row>79</xdr:row>
      <xdr:rowOff>125830</xdr:rowOff>
    </xdr:to>
    <xdr:sp macro="" textlink="">
      <xdr:nvSpPr>
        <xdr:cNvPr id="428" name="楕円 427"/>
        <xdr:cNvSpPr/>
      </xdr:nvSpPr>
      <xdr:spPr>
        <a:xfrm>
          <a:off x="8699500" y="1356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116957</xdr:rowOff>
    </xdr:from>
    <xdr:ext cx="469744" cy="259045"/>
    <xdr:sp macro="" textlink="">
      <xdr:nvSpPr>
        <xdr:cNvPr id="429" name="テキスト ボックス 428"/>
        <xdr:cNvSpPr txBox="1"/>
      </xdr:nvSpPr>
      <xdr:spPr>
        <a:xfrm>
          <a:off x="8515428" y="13661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170957</xdr:rowOff>
    </xdr:from>
    <xdr:to>
      <xdr:col>41</xdr:col>
      <xdr:colOff>101600</xdr:colOff>
      <xdr:row>79</xdr:row>
      <xdr:rowOff>101107</xdr:rowOff>
    </xdr:to>
    <xdr:sp macro="" textlink="">
      <xdr:nvSpPr>
        <xdr:cNvPr id="430" name="楕円 429"/>
        <xdr:cNvSpPr/>
      </xdr:nvSpPr>
      <xdr:spPr>
        <a:xfrm>
          <a:off x="7810500" y="13544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92234</xdr:rowOff>
    </xdr:from>
    <xdr:ext cx="534377" cy="259045"/>
    <xdr:sp macro="" textlink="">
      <xdr:nvSpPr>
        <xdr:cNvPr id="431" name="テキスト ボックス 430"/>
        <xdr:cNvSpPr txBox="1"/>
      </xdr:nvSpPr>
      <xdr:spPr>
        <a:xfrm>
          <a:off x="7594111" y="13636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15429</xdr:rowOff>
    </xdr:from>
    <xdr:to>
      <xdr:col>36</xdr:col>
      <xdr:colOff>165100</xdr:colOff>
      <xdr:row>79</xdr:row>
      <xdr:rowOff>117029</xdr:rowOff>
    </xdr:to>
    <xdr:sp macro="" textlink="">
      <xdr:nvSpPr>
        <xdr:cNvPr id="432" name="楕円 431"/>
        <xdr:cNvSpPr/>
      </xdr:nvSpPr>
      <xdr:spPr>
        <a:xfrm>
          <a:off x="6921500" y="13559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108156</xdr:rowOff>
    </xdr:from>
    <xdr:ext cx="469744" cy="259045"/>
    <xdr:sp macro="" textlink="">
      <xdr:nvSpPr>
        <xdr:cNvPr id="433" name="テキスト ボックス 432"/>
        <xdr:cNvSpPr txBox="1"/>
      </xdr:nvSpPr>
      <xdr:spPr>
        <a:xfrm>
          <a:off x="6737428" y="13652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7" name="テキスト ボックス 446"/>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9" name="テキスト ボックス 448"/>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1" name="テキスト ボックス 450"/>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3" name="テキスト ボックス 452"/>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13774</xdr:rowOff>
    </xdr:from>
    <xdr:to>
      <xdr:col>54</xdr:col>
      <xdr:colOff>189865</xdr:colOff>
      <xdr:row>98</xdr:row>
      <xdr:rowOff>156387</xdr:rowOff>
    </xdr:to>
    <xdr:cxnSp macro="">
      <xdr:nvCxnSpPr>
        <xdr:cNvPr id="459" name="直線コネクタ 458"/>
        <xdr:cNvCxnSpPr/>
      </xdr:nvCxnSpPr>
      <xdr:spPr>
        <a:xfrm flipV="1">
          <a:off x="10475595" y="15444274"/>
          <a:ext cx="1270" cy="1514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160214</xdr:rowOff>
    </xdr:from>
    <xdr:ext cx="469744" cy="259045"/>
    <xdr:sp macro="" textlink="">
      <xdr:nvSpPr>
        <xdr:cNvPr id="460" name="普通建設事業費 （ うち更新整備　）最小値テキスト"/>
        <xdr:cNvSpPr txBox="1"/>
      </xdr:nvSpPr>
      <xdr:spPr>
        <a:xfrm>
          <a:off x="10528300" y="16962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156387</xdr:rowOff>
    </xdr:from>
    <xdr:to>
      <xdr:col>55</xdr:col>
      <xdr:colOff>88900</xdr:colOff>
      <xdr:row>98</xdr:row>
      <xdr:rowOff>156387</xdr:rowOff>
    </xdr:to>
    <xdr:cxnSp macro="">
      <xdr:nvCxnSpPr>
        <xdr:cNvPr id="461" name="直線コネクタ 460"/>
        <xdr:cNvCxnSpPr/>
      </xdr:nvCxnSpPr>
      <xdr:spPr>
        <a:xfrm>
          <a:off x="10388600" y="16958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131901</xdr:rowOff>
    </xdr:from>
    <xdr:ext cx="534377" cy="259045"/>
    <xdr:sp macro="" textlink="">
      <xdr:nvSpPr>
        <xdr:cNvPr id="462" name="普通建設事業費 （ うち更新整備　）最大値テキスト"/>
        <xdr:cNvSpPr txBox="1"/>
      </xdr:nvSpPr>
      <xdr:spPr>
        <a:xfrm>
          <a:off x="10528300" y="1521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13774</xdr:rowOff>
    </xdr:from>
    <xdr:to>
      <xdr:col>55</xdr:col>
      <xdr:colOff>88900</xdr:colOff>
      <xdr:row>90</xdr:row>
      <xdr:rowOff>13774</xdr:rowOff>
    </xdr:to>
    <xdr:cxnSp macro="">
      <xdr:nvCxnSpPr>
        <xdr:cNvPr id="463" name="直線コネクタ 462"/>
        <xdr:cNvCxnSpPr/>
      </xdr:nvCxnSpPr>
      <xdr:spPr>
        <a:xfrm>
          <a:off x="10388600" y="15444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89326</xdr:rowOff>
    </xdr:from>
    <xdr:to>
      <xdr:col>55</xdr:col>
      <xdr:colOff>0</xdr:colOff>
      <xdr:row>98</xdr:row>
      <xdr:rowOff>26070</xdr:rowOff>
    </xdr:to>
    <xdr:cxnSp macro="">
      <xdr:nvCxnSpPr>
        <xdr:cNvPr id="464" name="直線コネクタ 463"/>
        <xdr:cNvCxnSpPr/>
      </xdr:nvCxnSpPr>
      <xdr:spPr>
        <a:xfrm flipV="1">
          <a:off x="9639300" y="16719976"/>
          <a:ext cx="838200" cy="10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91253</xdr:rowOff>
    </xdr:from>
    <xdr:ext cx="534377" cy="259045"/>
    <xdr:sp macro="" textlink="">
      <xdr:nvSpPr>
        <xdr:cNvPr id="465" name="普通建設事業費 （ うち更新整備　）平均値テキスト"/>
        <xdr:cNvSpPr txBox="1"/>
      </xdr:nvSpPr>
      <xdr:spPr>
        <a:xfrm>
          <a:off x="10528300" y="16379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68376</xdr:rowOff>
    </xdr:from>
    <xdr:to>
      <xdr:col>55</xdr:col>
      <xdr:colOff>50800</xdr:colOff>
      <xdr:row>96</xdr:row>
      <xdr:rowOff>169976</xdr:rowOff>
    </xdr:to>
    <xdr:sp macro="" textlink="">
      <xdr:nvSpPr>
        <xdr:cNvPr id="466" name="フローチャート: 判断 465"/>
        <xdr:cNvSpPr/>
      </xdr:nvSpPr>
      <xdr:spPr>
        <a:xfrm>
          <a:off x="10426700" y="1652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26070</xdr:rowOff>
    </xdr:from>
    <xdr:to>
      <xdr:col>50</xdr:col>
      <xdr:colOff>114300</xdr:colOff>
      <xdr:row>98</xdr:row>
      <xdr:rowOff>51346</xdr:rowOff>
    </xdr:to>
    <xdr:cxnSp macro="">
      <xdr:nvCxnSpPr>
        <xdr:cNvPr id="467" name="直線コネクタ 466"/>
        <xdr:cNvCxnSpPr/>
      </xdr:nvCxnSpPr>
      <xdr:spPr>
        <a:xfrm flipV="1">
          <a:off x="8750300" y="16828170"/>
          <a:ext cx="889000" cy="25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112151</xdr:rowOff>
    </xdr:from>
    <xdr:to>
      <xdr:col>50</xdr:col>
      <xdr:colOff>165100</xdr:colOff>
      <xdr:row>97</xdr:row>
      <xdr:rowOff>42301</xdr:rowOff>
    </xdr:to>
    <xdr:sp macro="" textlink="">
      <xdr:nvSpPr>
        <xdr:cNvPr id="468" name="フローチャート: 判断 467"/>
        <xdr:cNvSpPr/>
      </xdr:nvSpPr>
      <xdr:spPr>
        <a:xfrm>
          <a:off x="9588500" y="1657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58828</xdr:rowOff>
    </xdr:from>
    <xdr:ext cx="534377" cy="259045"/>
    <xdr:sp macro="" textlink="">
      <xdr:nvSpPr>
        <xdr:cNvPr id="469" name="テキスト ボックス 468"/>
        <xdr:cNvSpPr txBox="1"/>
      </xdr:nvSpPr>
      <xdr:spPr>
        <a:xfrm>
          <a:off x="9372111" y="1634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51346</xdr:rowOff>
    </xdr:from>
    <xdr:to>
      <xdr:col>45</xdr:col>
      <xdr:colOff>177800</xdr:colOff>
      <xdr:row>98</xdr:row>
      <xdr:rowOff>139357</xdr:rowOff>
    </xdr:to>
    <xdr:cxnSp macro="">
      <xdr:nvCxnSpPr>
        <xdr:cNvPr id="470" name="直線コネクタ 469"/>
        <xdr:cNvCxnSpPr/>
      </xdr:nvCxnSpPr>
      <xdr:spPr>
        <a:xfrm flipV="1">
          <a:off x="7861300" y="16853446"/>
          <a:ext cx="889000" cy="88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96673</xdr:rowOff>
    </xdr:from>
    <xdr:to>
      <xdr:col>46</xdr:col>
      <xdr:colOff>38100</xdr:colOff>
      <xdr:row>97</xdr:row>
      <xdr:rowOff>26823</xdr:rowOff>
    </xdr:to>
    <xdr:sp macro="" textlink="">
      <xdr:nvSpPr>
        <xdr:cNvPr id="471" name="フローチャート: 判断 470"/>
        <xdr:cNvSpPr/>
      </xdr:nvSpPr>
      <xdr:spPr>
        <a:xfrm>
          <a:off x="8699500" y="16555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43350</xdr:rowOff>
    </xdr:from>
    <xdr:ext cx="534377" cy="259045"/>
    <xdr:sp macro="" textlink="">
      <xdr:nvSpPr>
        <xdr:cNvPr id="472" name="テキスト ボックス 471"/>
        <xdr:cNvSpPr txBox="1"/>
      </xdr:nvSpPr>
      <xdr:spPr>
        <a:xfrm>
          <a:off x="8483111" y="16331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97000</xdr:rowOff>
    </xdr:from>
    <xdr:to>
      <xdr:col>41</xdr:col>
      <xdr:colOff>50800</xdr:colOff>
      <xdr:row>98</xdr:row>
      <xdr:rowOff>139357</xdr:rowOff>
    </xdr:to>
    <xdr:cxnSp macro="">
      <xdr:nvCxnSpPr>
        <xdr:cNvPr id="473" name="直線コネクタ 472"/>
        <xdr:cNvCxnSpPr/>
      </xdr:nvCxnSpPr>
      <xdr:spPr>
        <a:xfrm>
          <a:off x="6972300" y="16727650"/>
          <a:ext cx="889000" cy="213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171376</xdr:rowOff>
    </xdr:from>
    <xdr:to>
      <xdr:col>41</xdr:col>
      <xdr:colOff>101600</xdr:colOff>
      <xdr:row>97</xdr:row>
      <xdr:rowOff>101526</xdr:rowOff>
    </xdr:to>
    <xdr:sp macro="" textlink="">
      <xdr:nvSpPr>
        <xdr:cNvPr id="474" name="フローチャート: 判断 473"/>
        <xdr:cNvSpPr/>
      </xdr:nvSpPr>
      <xdr:spPr>
        <a:xfrm>
          <a:off x="7810500" y="166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118053</xdr:rowOff>
    </xdr:from>
    <xdr:ext cx="534377" cy="259045"/>
    <xdr:sp macro="" textlink="">
      <xdr:nvSpPr>
        <xdr:cNvPr id="475" name="テキスト ボックス 474"/>
        <xdr:cNvSpPr txBox="1"/>
      </xdr:nvSpPr>
      <xdr:spPr>
        <a:xfrm>
          <a:off x="7594111" y="16405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141413</xdr:rowOff>
    </xdr:from>
    <xdr:to>
      <xdr:col>36</xdr:col>
      <xdr:colOff>165100</xdr:colOff>
      <xdr:row>97</xdr:row>
      <xdr:rowOff>71563</xdr:rowOff>
    </xdr:to>
    <xdr:sp macro="" textlink="">
      <xdr:nvSpPr>
        <xdr:cNvPr id="476" name="フローチャート: 判断 475"/>
        <xdr:cNvSpPr/>
      </xdr:nvSpPr>
      <xdr:spPr>
        <a:xfrm>
          <a:off x="6921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88090</xdr:rowOff>
    </xdr:from>
    <xdr:ext cx="534377" cy="259045"/>
    <xdr:sp macro="" textlink="">
      <xdr:nvSpPr>
        <xdr:cNvPr id="477" name="テキスト ボックス 476"/>
        <xdr:cNvSpPr txBox="1"/>
      </xdr:nvSpPr>
      <xdr:spPr>
        <a:xfrm>
          <a:off x="6705111" y="1637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38526</xdr:rowOff>
    </xdr:from>
    <xdr:to>
      <xdr:col>55</xdr:col>
      <xdr:colOff>50800</xdr:colOff>
      <xdr:row>97</xdr:row>
      <xdr:rowOff>140126</xdr:rowOff>
    </xdr:to>
    <xdr:sp macro="" textlink="">
      <xdr:nvSpPr>
        <xdr:cNvPr id="483" name="楕円 482"/>
        <xdr:cNvSpPr/>
      </xdr:nvSpPr>
      <xdr:spPr>
        <a:xfrm>
          <a:off x="10426700" y="16669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16953</xdr:rowOff>
    </xdr:from>
    <xdr:ext cx="534377" cy="259045"/>
    <xdr:sp macro="" textlink="">
      <xdr:nvSpPr>
        <xdr:cNvPr id="484" name="普通建設事業費 （ うち更新整備　）該当値テキスト"/>
        <xdr:cNvSpPr txBox="1"/>
      </xdr:nvSpPr>
      <xdr:spPr>
        <a:xfrm>
          <a:off x="10528300" y="16647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146720</xdr:rowOff>
    </xdr:from>
    <xdr:to>
      <xdr:col>50</xdr:col>
      <xdr:colOff>165100</xdr:colOff>
      <xdr:row>98</xdr:row>
      <xdr:rowOff>76870</xdr:rowOff>
    </xdr:to>
    <xdr:sp macro="" textlink="">
      <xdr:nvSpPr>
        <xdr:cNvPr id="485" name="楕円 484"/>
        <xdr:cNvSpPr/>
      </xdr:nvSpPr>
      <xdr:spPr>
        <a:xfrm>
          <a:off x="9588500" y="1677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67997</xdr:rowOff>
    </xdr:from>
    <xdr:ext cx="534377" cy="259045"/>
    <xdr:sp macro="" textlink="">
      <xdr:nvSpPr>
        <xdr:cNvPr id="486" name="テキスト ボックス 485"/>
        <xdr:cNvSpPr txBox="1"/>
      </xdr:nvSpPr>
      <xdr:spPr>
        <a:xfrm>
          <a:off x="9372111" y="16870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546</xdr:rowOff>
    </xdr:from>
    <xdr:to>
      <xdr:col>46</xdr:col>
      <xdr:colOff>38100</xdr:colOff>
      <xdr:row>98</xdr:row>
      <xdr:rowOff>102146</xdr:rowOff>
    </xdr:to>
    <xdr:sp macro="" textlink="">
      <xdr:nvSpPr>
        <xdr:cNvPr id="487" name="楕円 486"/>
        <xdr:cNvSpPr/>
      </xdr:nvSpPr>
      <xdr:spPr>
        <a:xfrm>
          <a:off x="8699500" y="16802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93273</xdr:rowOff>
    </xdr:from>
    <xdr:ext cx="534377" cy="259045"/>
    <xdr:sp macro="" textlink="">
      <xdr:nvSpPr>
        <xdr:cNvPr id="488" name="テキスト ボックス 487"/>
        <xdr:cNvSpPr txBox="1"/>
      </xdr:nvSpPr>
      <xdr:spPr>
        <a:xfrm>
          <a:off x="8483111" y="16895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88557</xdr:rowOff>
    </xdr:from>
    <xdr:to>
      <xdr:col>41</xdr:col>
      <xdr:colOff>101600</xdr:colOff>
      <xdr:row>99</xdr:row>
      <xdr:rowOff>18707</xdr:rowOff>
    </xdr:to>
    <xdr:sp macro="" textlink="">
      <xdr:nvSpPr>
        <xdr:cNvPr id="489" name="楕円 488"/>
        <xdr:cNvSpPr/>
      </xdr:nvSpPr>
      <xdr:spPr>
        <a:xfrm>
          <a:off x="7810500" y="16890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9834</xdr:rowOff>
    </xdr:from>
    <xdr:ext cx="469744" cy="259045"/>
    <xdr:sp macro="" textlink="">
      <xdr:nvSpPr>
        <xdr:cNvPr id="490" name="テキスト ボックス 489"/>
        <xdr:cNvSpPr txBox="1"/>
      </xdr:nvSpPr>
      <xdr:spPr>
        <a:xfrm>
          <a:off x="7626428" y="16983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46200</xdr:rowOff>
    </xdr:from>
    <xdr:to>
      <xdr:col>36</xdr:col>
      <xdr:colOff>165100</xdr:colOff>
      <xdr:row>97</xdr:row>
      <xdr:rowOff>147800</xdr:rowOff>
    </xdr:to>
    <xdr:sp macro="" textlink="">
      <xdr:nvSpPr>
        <xdr:cNvPr id="491" name="楕円 490"/>
        <xdr:cNvSpPr/>
      </xdr:nvSpPr>
      <xdr:spPr>
        <a:xfrm>
          <a:off x="6921500" y="1667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138927</xdr:rowOff>
    </xdr:from>
    <xdr:ext cx="534377" cy="259045"/>
    <xdr:sp macro="" textlink="">
      <xdr:nvSpPr>
        <xdr:cNvPr id="492" name="テキスト ボックス 491"/>
        <xdr:cNvSpPr txBox="1"/>
      </xdr:nvSpPr>
      <xdr:spPr>
        <a:xfrm>
          <a:off x="6705111" y="16769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46000</xdr:rowOff>
    </xdr:from>
    <xdr:to>
      <xdr:col>85</xdr:col>
      <xdr:colOff>126364</xdr:colOff>
      <xdr:row>39</xdr:row>
      <xdr:rowOff>44450</xdr:rowOff>
    </xdr:to>
    <xdr:cxnSp macro="">
      <xdr:nvCxnSpPr>
        <xdr:cNvPr id="516" name="直線コネクタ 515"/>
        <xdr:cNvCxnSpPr/>
      </xdr:nvCxnSpPr>
      <xdr:spPr>
        <a:xfrm flipV="1">
          <a:off x="16317595" y="5189500"/>
          <a:ext cx="1269" cy="1541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71442</xdr:rowOff>
    </xdr:from>
    <xdr:ext cx="249299" cy="259045"/>
    <xdr:sp macro="" textlink="">
      <xdr:nvSpPr>
        <xdr:cNvPr id="517" name="災害復旧事業費最小値テキスト"/>
        <xdr:cNvSpPr txBox="1"/>
      </xdr:nvSpPr>
      <xdr:spPr>
        <a:xfrm>
          <a:off x="16370300" y="67579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164127</xdr:rowOff>
    </xdr:from>
    <xdr:ext cx="599010" cy="259045"/>
    <xdr:sp macro="" textlink="">
      <xdr:nvSpPr>
        <xdr:cNvPr id="519" name="災害復旧事業費最大値テキスト"/>
        <xdr:cNvSpPr txBox="1"/>
      </xdr:nvSpPr>
      <xdr:spPr>
        <a:xfrm>
          <a:off x="16370300" y="4964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46000</xdr:rowOff>
    </xdr:from>
    <xdr:to>
      <xdr:col>86</xdr:col>
      <xdr:colOff>25400</xdr:colOff>
      <xdr:row>30</xdr:row>
      <xdr:rowOff>46000</xdr:rowOff>
    </xdr:to>
    <xdr:cxnSp macro="">
      <xdr:nvCxnSpPr>
        <xdr:cNvPr id="520" name="直線コネクタ 519"/>
        <xdr:cNvCxnSpPr/>
      </xdr:nvCxnSpPr>
      <xdr:spPr>
        <a:xfrm>
          <a:off x="16230600" y="518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41834</xdr:rowOff>
    </xdr:from>
    <xdr:to>
      <xdr:col>85</xdr:col>
      <xdr:colOff>127000</xdr:colOff>
      <xdr:row>39</xdr:row>
      <xdr:rowOff>44450</xdr:rowOff>
    </xdr:to>
    <xdr:cxnSp macro="">
      <xdr:nvCxnSpPr>
        <xdr:cNvPr id="521" name="直線コネクタ 520"/>
        <xdr:cNvCxnSpPr/>
      </xdr:nvCxnSpPr>
      <xdr:spPr>
        <a:xfrm flipV="1">
          <a:off x="15481300" y="6728384"/>
          <a:ext cx="838200" cy="2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160341</xdr:rowOff>
    </xdr:from>
    <xdr:ext cx="469744" cy="259045"/>
    <xdr:sp macro="" textlink="">
      <xdr:nvSpPr>
        <xdr:cNvPr id="522" name="災害復旧事業費平均値テキスト"/>
        <xdr:cNvSpPr txBox="1"/>
      </xdr:nvSpPr>
      <xdr:spPr>
        <a:xfrm>
          <a:off x="16370300" y="6503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137464</xdr:rowOff>
    </xdr:from>
    <xdr:to>
      <xdr:col>85</xdr:col>
      <xdr:colOff>177800</xdr:colOff>
      <xdr:row>39</xdr:row>
      <xdr:rowOff>67614</xdr:rowOff>
    </xdr:to>
    <xdr:sp macro="" textlink="">
      <xdr:nvSpPr>
        <xdr:cNvPr id="523" name="フローチャート: 判断 522"/>
        <xdr:cNvSpPr/>
      </xdr:nvSpPr>
      <xdr:spPr>
        <a:xfrm>
          <a:off x="16268700" y="665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4" name="直線コネクタ 523"/>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148489</xdr:rowOff>
    </xdr:from>
    <xdr:to>
      <xdr:col>81</xdr:col>
      <xdr:colOff>101600</xdr:colOff>
      <xdr:row>39</xdr:row>
      <xdr:rowOff>78639</xdr:rowOff>
    </xdr:to>
    <xdr:sp macro="" textlink="">
      <xdr:nvSpPr>
        <xdr:cNvPr id="525" name="フローチャート: 判断 524"/>
        <xdr:cNvSpPr/>
      </xdr:nvSpPr>
      <xdr:spPr>
        <a:xfrm>
          <a:off x="154305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95165</xdr:rowOff>
    </xdr:from>
    <xdr:ext cx="469744" cy="259045"/>
    <xdr:sp macro="" textlink="">
      <xdr:nvSpPr>
        <xdr:cNvPr id="526" name="テキスト ボックス 525"/>
        <xdr:cNvSpPr txBox="1"/>
      </xdr:nvSpPr>
      <xdr:spPr>
        <a:xfrm>
          <a:off x="15246428" y="643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7" name="直線コネクタ 526"/>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135725</xdr:rowOff>
    </xdr:from>
    <xdr:to>
      <xdr:col>76</xdr:col>
      <xdr:colOff>165100</xdr:colOff>
      <xdr:row>39</xdr:row>
      <xdr:rowOff>65875</xdr:rowOff>
    </xdr:to>
    <xdr:sp macro="" textlink="">
      <xdr:nvSpPr>
        <xdr:cNvPr id="528" name="フローチャート: 判断 527"/>
        <xdr:cNvSpPr/>
      </xdr:nvSpPr>
      <xdr:spPr>
        <a:xfrm>
          <a:off x="145415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82402</xdr:rowOff>
    </xdr:from>
    <xdr:ext cx="469744" cy="259045"/>
    <xdr:sp macro="" textlink="">
      <xdr:nvSpPr>
        <xdr:cNvPr id="529" name="テキスト ボックス 528"/>
        <xdr:cNvSpPr txBox="1"/>
      </xdr:nvSpPr>
      <xdr:spPr>
        <a:xfrm>
          <a:off x="14357428" y="642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0" name="直線コネクタ 529"/>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146774</xdr:rowOff>
    </xdr:from>
    <xdr:to>
      <xdr:col>72</xdr:col>
      <xdr:colOff>38100</xdr:colOff>
      <xdr:row>39</xdr:row>
      <xdr:rowOff>76924</xdr:rowOff>
    </xdr:to>
    <xdr:sp macro="" textlink="">
      <xdr:nvSpPr>
        <xdr:cNvPr id="531" name="フローチャート: 判断 530"/>
        <xdr:cNvSpPr/>
      </xdr:nvSpPr>
      <xdr:spPr>
        <a:xfrm>
          <a:off x="13652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93451</xdr:rowOff>
    </xdr:from>
    <xdr:ext cx="469744" cy="259045"/>
    <xdr:sp macro="" textlink="">
      <xdr:nvSpPr>
        <xdr:cNvPr id="532" name="テキスト ボックス 531"/>
        <xdr:cNvSpPr txBox="1"/>
      </xdr:nvSpPr>
      <xdr:spPr>
        <a:xfrm>
          <a:off x="13468428" y="643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115710</xdr:rowOff>
    </xdr:from>
    <xdr:to>
      <xdr:col>67</xdr:col>
      <xdr:colOff>101600</xdr:colOff>
      <xdr:row>39</xdr:row>
      <xdr:rowOff>45860</xdr:rowOff>
    </xdr:to>
    <xdr:sp macro="" textlink="">
      <xdr:nvSpPr>
        <xdr:cNvPr id="533" name="フローチャート: 判断 532"/>
        <xdr:cNvSpPr/>
      </xdr:nvSpPr>
      <xdr:spPr>
        <a:xfrm>
          <a:off x="12763500" y="663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62387</xdr:rowOff>
    </xdr:from>
    <xdr:ext cx="469744" cy="259045"/>
    <xdr:sp macro="" textlink="">
      <xdr:nvSpPr>
        <xdr:cNvPr id="534" name="テキスト ボックス 533"/>
        <xdr:cNvSpPr txBox="1"/>
      </xdr:nvSpPr>
      <xdr:spPr>
        <a:xfrm>
          <a:off x="12579428" y="6406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162484</xdr:rowOff>
    </xdr:from>
    <xdr:to>
      <xdr:col>85</xdr:col>
      <xdr:colOff>177800</xdr:colOff>
      <xdr:row>39</xdr:row>
      <xdr:rowOff>92634</xdr:rowOff>
    </xdr:to>
    <xdr:sp macro="" textlink="">
      <xdr:nvSpPr>
        <xdr:cNvPr id="540" name="楕円 539"/>
        <xdr:cNvSpPr/>
      </xdr:nvSpPr>
      <xdr:spPr>
        <a:xfrm>
          <a:off x="16268700" y="667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115892</xdr:rowOff>
    </xdr:from>
    <xdr:ext cx="378565" cy="259045"/>
    <xdr:sp macro="" textlink="">
      <xdr:nvSpPr>
        <xdr:cNvPr id="541" name="災害復旧事業費該当値テキスト"/>
        <xdr:cNvSpPr txBox="1"/>
      </xdr:nvSpPr>
      <xdr:spPr>
        <a:xfrm>
          <a:off x="16370300" y="6630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2" name="楕円 541"/>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3" name="テキスト ボックス 542"/>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4" name="楕円 543"/>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5" name="テキスト ボックス 544"/>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6" name="楕円 545"/>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7" name="テキスト ボックス 546"/>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8" name="楕円 547"/>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9" name="テキスト ボックス 548"/>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9" name="直線コネクタ 60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0" name="テキスト ボックス 60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1" name="直線コネクタ 61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2" name="テキスト ボックス 61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3" name="直線コネクタ 61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4" name="テキスト ボックス 61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5" name="直線コネクタ 61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6" name="テキスト ボックス 61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7" name="直線コネクタ 61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8" name="テキスト ボックス 61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9" name="直線コネクタ 61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0" name="テキスト ボックス 619"/>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16305</xdr:rowOff>
    </xdr:from>
    <xdr:to>
      <xdr:col>85</xdr:col>
      <xdr:colOff>126364</xdr:colOff>
      <xdr:row>78</xdr:row>
      <xdr:rowOff>98912</xdr:rowOff>
    </xdr:to>
    <xdr:cxnSp macro="">
      <xdr:nvCxnSpPr>
        <xdr:cNvPr id="624" name="直線コネクタ 623"/>
        <xdr:cNvCxnSpPr/>
      </xdr:nvCxnSpPr>
      <xdr:spPr>
        <a:xfrm flipV="1">
          <a:off x="16317595" y="12017805"/>
          <a:ext cx="1269" cy="1454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102739</xdr:rowOff>
    </xdr:from>
    <xdr:ext cx="534377" cy="259045"/>
    <xdr:sp macro="" textlink="">
      <xdr:nvSpPr>
        <xdr:cNvPr id="625" name="公債費最小値テキスト"/>
        <xdr:cNvSpPr txBox="1"/>
      </xdr:nvSpPr>
      <xdr:spPr>
        <a:xfrm>
          <a:off x="16370300" y="1347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98912</xdr:rowOff>
    </xdr:from>
    <xdr:to>
      <xdr:col>86</xdr:col>
      <xdr:colOff>25400</xdr:colOff>
      <xdr:row>78</xdr:row>
      <xdr:rowOff>98912</xdr:rowOff>
    </xdr:to>
    <xdr:cxnSp macro="">
      <xdr:nvCxnSpPr>
        <xdr:cNvPr id="626" name="直線コネクタ 625"/>
        <xdr:cNvCxnSpPr/>
      </xdr:nvCxnSpPr>
      <xdr:spPr>
        <a:xfrm>
          <a:off x="16230600" y="13472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134432</xdr:rowOff>
    </xdr:from>
    <xdr:ext cx="534377" cy="259045"/>
    <xdr:sp macro="" textlink="">
      <xdr:nvSpPr>
        <xdr:cNvPr id="627" name="公債費最大値テキスト"/>
        <xdr:cNvSpPr txBox="1"/>
      </xdr:nvSpPr>
      <xdr:spPr>
        <a:xfrm>
          <a:off x="16370300" y="11793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16305</xdr:rowOff>
    </xdr:from>
    <xdr:to>
      <xdr:col>86</xdr:col>
      <xdr:colOff>25400</xdr:colOff>
      <xdr:row>70</xdr:row>
      <xdr:rowOff>16305</xdr:rowOff>
    </xdr:to>
    <xdr:cxnSp macro="">
      <xdr:nvCxnSpPr>
        <xdr:cNvPr id="628" name="直線コネクタ 627"/>
        <xdr:cNvCxnSpPr/>
      </xdr:nvCxnSpPr>
      <xdr:spPr>
        <a:xfrm>
          <a:off x="16230600" y="1201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51868</xdr:rowOff>
    </xdr:from>
    <xdr:to>
      <xdr:col>85</xdr:col>
      <xdr:colOff>127000</xdr:colOff>
      <xdr:row>77</xdr:row>
      <xdr:rowOff>53077</xdr:rowOff>
    </xdr:to>
    <xdr:cxnSp macro="">
      <xdr:nvCxnSpPr>
        <xdr:cNvPr id="629" name="直線コネクタ 628"/>
        <xdr:cNvCxnSpPr/>
      </xdr:nvCxnSpPr>
      <xdr:spPr>
        <a:xfrm flipV="1">
          <a:off x="15481300" y="13253518"/>
          <a:ext cx="838200" cy="1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88150</xdr:rowOff>
    </xdr:from>
    <xdr:ext cx="534377" cy="259045"/>
    <xdr:sp macro="" textlink="">
      <xdr:nvSpPr>
        <xdr:cNvPr id="630" name="公債費平均値テキスト"/>
        <xdr:cNvSpPr txBox="1"/>
      </xdr:nvSpPr>
      <xdr:spPr>
        <a:xfrm>
          <a:off x="16370300" y="12775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65273</xdr:rowOff>
    </xdr:from>
    <xdr:to>
      <xdr:col>85</xdr:col>
      <xdr:colOff>177800</xdr:colOff>
      <xdr:row>75</xdr:row>
      <xdr:rowOff>166874</xdr:rowOff>
    </xdr:to>
    <xdr:sp macro="" textlink="">
      <xdr:nvSpPr>
        <xdr:cNvPr id="631" name="フローチャート: 判断 630"/>
        <xdr:cNvSpPr/>
      </xdr:nvSpPr>
      <xdr:spPr>
        <a:xfrm>
          <a:off x="162687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53077</xdr:rowOff>
    </xdr:from>
    <xdr:to>
      <xdr:col>81</xdr:col>
      <xdr:colOff>50800</xdr:colOff>
      <xdr:row>77</xdr:row>
      <xdr:rowOff>56572</xdr:rowOff>
    </xdr:to>
    <xdr:cxnSp macro="">
      <xdr:nvCxnSpPr>
        <xdr:cNvPr id="632" name="直線コネクタ 631"/>
        <xdr:cNvCxnSpPr/>
      </xdr:nvCxnSpPr>
      <xdr:spPr>
        <a:xfrm flipV="1">
          <a:off x="14592300" y="13254727"/>
          <a:ext cx="889000" cy="3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67885</xdr:rowOff>
    </xdr:from>
    <xdr:to>
      <xdr:col>81</xdr:col>
      <xdr:colOff>101600</xdr:colOff>
      <xdr:row>75</xdr:row>
      <xdr:rowOff>169484</xdr:rowOff>
    </xdr:to>
    <xdr:sp macro="" textlink="">
      <xdr:nvSpPr>
        <xdr:cNvPr id="633" name="フローチャート: 判断 632"/>
        <xdr:cNvSpPr/>
      </xdr:nvSpPr>
      <xdr:spPr>
        <a:xfrm>
          <a:off x="15430500" y="1292663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14562</xdr:rowOff>
    </xdr:from>
    <xdr:ext cx="534377" cy="259045"/>
    <xdr:sp macro="" textlink="">
      <xdr:nvSpPr>
        <xdr:cNvPr id="634" name="テキスト ボックス 633"/>
        <xdr:cNvSpPr txBox="1"/>
      </xdr:nvSpPr>
      <xdr:spPr>
        <a:xfrm>
          <a:off x="15214111" y="1270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56572</xdr:rowOff>
    </xdr:from>
    <xdr:to>
      <xdr:col>76</xdr:col>
      <xdr:colOff>114300</xdr:colOff>
      <xdr:row>77</xdr:row>
      <xdr:rowOff>76524</xdr:rowOff>
    </xdr:to>
    <xdr:cxnSp macro="">
      <xdr:nvCxnSpPr>
        <xdr:cNvPr id="635" name="直線コネクタ 634"/>
        <xdr:cNvCxnSpPr/>
      </xdr:nvCxnSpPr>
      <xdr:spPr>
        <a:xfrm flipV="1">
          <a:off x="13703300" y="13258222"/>
          <a:ext cx="889000" cy="19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68065</xdr:rowOff>
    </xdr:from>
    <xdr:to>
      <xdr:col>76</xdr:col>
      <xdr:colOff>165100</xdr:colOff>
      <xdr:row>75</xdr:row>
      <xdr:rowOff>169664</xdr:rowOff>
    </xdr:to>
    <xdr:sp macro="" textlink="">
      <xdr:nvSpPr>
        <xdr:cNvPr id="636" name="フローチャート: 判断 635"/>
        <xdr:cNvSpPr/>
      </xdr:nvSpPr>
      <xdr:spPr>
        <a:xfrm>
          <a:off x="145415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14742</xdr:rowOff>
    </xdr:from>
    <xdr:ext cx="534377" cy="259045"/>
    <xdr:sp macro="" textlink="">
      <xdr:nvSpPr>
        <xdr:cNvPr id="637" name="テキスト ボックス 636"/>
        <xdr:cNvSpPr txBox="1"/>
      </xdr:nvSpPr>
      <xdr:spPr>
        <a:xfrm>
          <a:off x="14325111" y="1270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49288</xdr:rowOff>
    </xdr:from>
    <xdr:to>
      <xdr:col>71</xdr:col>
      <xdr:colOff>177800</xdr:colOff>
      <xdr:row>77</xdr:row>
      <xdr:rowOff>76524</xdr:rowOff>
    </xdr:to>
    <xdr:cxnSp macro="">
      <xdr:nvCxnSpPr>
        <xdr:cNvPr id="638" name="直線コネクタ 637"/>
        <xdr:cNvCxnSpPr/>
      </xdr:nvCxnSpPr>
      <xdr:spPr>
        <a:xfrm>
          <a:off x="12814300" y="13250938"/>
          <a:ext cx="889000" cy="2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62268</xdr:rowOff>
    </xdr:from>
    <xdr:to>
      <xdr:col>72</xdr:col>
      <xdr:colOff>38100</xdr:colOff>
      <xdr:row>75</xdr:row>
      <xdr:rowOff>163869</xdr:rowOff>
    </xdr:to>
    <xdr:sp macro="" textlink="">
      <xdr:nvSpPr>
        <xdr:cNvPr id="639" name="フローチャート: 判断 638"/>
        <xdr:cNvSpPr/>
      </xdr:nvSpPr>
      <xdr:spPr>
        <a:xfrm>
          <a:off x="136525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8945</xdr:rowOff>
    </xdr:from>
    <xdr:ext cx="534377" cy="259045"/>
    <xdr:sp macro="" textlink="">
      <xdr:nvSpPr>
        <xdr:cNvPr id="640" name="テキスト ボックス 639"/>
        <xdr:cNvSpPr txBox="1"/>
      </xdr:nvSpPr>
      <xdr:spPr>
        <a:xfrm>
          <a:off x="13436111" y="1269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170755</xdr:rowOff>
    </xdr:from>
    <xdr:to>
      <xdr:col>67</xdr:col>
      <xdr:colOff>101600</xdr:colOff>
      <xdr:row>75</xdr:row>
      <xdr:rowOff>100905</xdr:rowOff>
    </xdr:to>
    <xdr:sp macro="" textlink="">
      <xdr:nvSpPr>
        <xdr:cNvPr id="641" name="フローチャート: 判断 640"/>
        <xdr:cNvSpPr/>
      </xdr:nvSpPr>
      <xdr:spPr>
        <a:xfrm>
          <a:off x="12763500" y="1285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117432</xdr:rowOff>
    </xdr:from>
    <xdr:ext cx="534377" cy="259045"/>
    <xdr:sp macro="" textlink="">
      <xdr:nvSpPr>
        <xdr:cNvPr id="642" name="テキスト ボックス 641"/>
        <xdr:cNvSpPr txBox="1"/>
      </xdr:nvSpPr>
      <xdr:spPr>
        <a:xfrm>
          <a:off x="12547111" y="1263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1068</xdr:rowOff>
    </xdr:from>
    <xdr:to>
      <xdr:col>85</xdr:col>
      <xdr:colOff>177800</xdr:colOff>
      <xdr:row>77</xdr:row>
      <xdr:rowOff>102668</xdr:rowOff>
    </xdr:to>
    <xdr:sp macro="" textlink="">
      <xdr:nvSpPr>
        <xdr:cNvPr id="648" name="楕円 647"/>
        <xdr:cNvSpPr/>
      </xdr:nvSpPr>
      <xdr:spPr>
        <a:xfrm>
          <a:off x="16268700" y="13202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150945</xdr:rowOff>
    </xdr:from>
    <xdr:ext cx="534377" cy="259045"/>
    <xdr:sp macro="" textlink="">
      <xdr:nvSpPr>
        <xdr:cNvPr id="649" name="公債費該当値テキスト"/>
        <xdr:cNvSpPr txBox="1"/>
      </xdr:nvSpPr>
      <xdr:spPr>
        <a:xfrm>
          <a:off x="16370300" y="13181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2277</xdr:rowOff>
    </xdr:from>
    <xdr:to>
      <xdr:col>81</xdr:col>
      <xdr:colOff>101600</xdr:colOff>
      <xdr:row>77</xdr:row>
      <xdr:rowOff>103877</xdr:rowOff>
    </xdr:to>
    <xdr:sp macro="" textlink="">
      <xdr:nvSpPr>
        <xdr:cNvPr id="650" name="楕円 649"/>
        <xdr:cNvSpPr/>
      </xdr:nvSpPr>
      <xdr:spPr>
        <a:xfrm>
          <a:off x="15430500" y="13203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95004</xdr:rowOff>
    </xdr:from>
    <xdr:ext cx="534377" cy="259045"/>
    <xdr:sp macro="" textlink="">
      <xdr:nvSpPr>
        <xdr:cNvPr id="651" name="テキスト ボックス 650"/>
        <xdr:cNvSpPr txBox="1"/>
      </xdr:nvSpPr>
      <xdr:spPr>
        <a:xfrm>
          <a:off x="15214111" y="1329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5772</xdr:rowOff>
    </xdr:from>
    <xdr:to>
      <xdr:col>76</xdr:col>
      <xdr:colOff>165100</xdr:colOff>
      <xdr:row>77</xdr:row>
      <xdr:rowOff>107372</xdr:rowOff>
    </xdr:to>
    <xdr:sp macro="" textlink="">
      <xdr:nvSpPr>
        <xdr:cNvPr id="652" name="楕円 651"/>
        <xdr:cNvSpPr/>
      </xdr:nvSpPr>
      <xdr:spPr>
        <a:xfrm>
          <a:off x="14541500" y="13207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98499</xdr:rowOff>
    </xdr:from>
    <xdr:ext cx="534377" cy="259045"/>
    <xdr:sp macro="" textlink="">
      <xdr:nvSpPr>
        <xdr:cNvPr id="653" name="テキスト ボックス 652"/>
        <xdr:cNvSpPr txBox="1"/>
      </xdr:nvSpPr>
      <xdr:spPr>
        <a:xfrm>
          <a:off x="14325111" y="13300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25724</xdr:rowOff>
    </xdr:from>
    <xdr:to>
      <xdr:col>72</xdr:col>
      <xdr:colOff>38100</xdr:colOff>
      <xdr:row>77</xdr:row>
      <xdr:rowOff>127324</xdr:rowOff>
    </xdr:to>
    <xdr:sp macro="" textlink="">
      <xdr:nvSpPr>
        <xdr:cNvPr id="654" name="楕円 653"/>
        <xdr:cNvSpPr/>
      </xdr:nvSpPr>
      <xdr:spPr>
        <a:xfrm>
          <a:off x="13652500" y="1322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118451</xdr:rowOff>
    </xdr:from>
    <xdr:ext cx="534377" cy="259045"/>
    <xdr:sp macro="" textlink="">
      <xdr:nvSpPr>
        <xdr:cNvPr id="655" name="テキスト ボックス 654"/>
        <xdr:cNvSpPr txBox="1"/>
      </xdr:nvSpPr>
      <xdr:spPr>
        <a:xfrm>
          <a:off x="13436111" y="13320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169938</xdr:rowOff>
    </xdr:from>
    <xdr:to>
      <xdr:col>67</xdr:col>
      <xdr:colOff>101600</xdr:colOff>
      <xdr:row>77</xdr:row>
      <xdr:rowOff>100088</xdr:rowOff>
    </xdr:to>
    <xdr:sp macro="" textlink="">
      <xdr:nvSpPr>
        <xdr:cNvPr id="656" name="楕円 655"/>
        <xdr:cNvSpPr/>
      </xdr:nvSpPr>
      <xdr:spPr>
        <a:xfrm>
          <a:off x="12763500" y="13200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91215</xdr:rowOff>
    </xdr:from>
    <xdr:ext cx="534377" cy="259045"/>
    <xdr:sp macro="" textlink="">
      <xdr:nvSpPr>
        <xdr:cNvPr id="657" name="テキスト ボックス 656"/>
        <xdr:cNvSpPr txBox="1"/>
      </xdr:nvSpPr>
      <xdr:spPr>
        <a:xfrm>
          <a:off x="12547111" y="13292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8" name="直線コネクタ 66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9" name="テキスト ボックス 66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0" name="直線コネクタ 66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1" name="テキスト ボックス 67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2" name="直線コネクタ 67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3" name="テキスト ボックス 67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4" name="直線コネクタ 67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5" name="テキスト ボックス 67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6" name="直線コネクタ 67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7" name="テキスト ボックス 67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8" name="直線コネクタ 67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9" name="テキスト ボックス 67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93839</xdr:rowOff>
    </xdr:from>
    <xdr:to>
      <xdr:col>85</xdr:col>
      <xdr:colOff>126364</xdr:colOff>
      <xdr:row>99</xdr:row>
      <xdr:rowOff>98758</xdr:rowOff>
    </xdr:to>
    <xdr:cxnSp macro="">
      <xdr:nvCxnSpPr>
        <xdr:cNvPr id="683" name="直線コネクタ 682"/>
        <xdr:cNvCxnSpPr/>
      </xdr:nvCxnSpPr>
      <xdr:spPr>
        <a:xfrm flipV="1">
          <a:off x="16317595" y="15524339"/>
          <a:ext cx="1269" cy="1547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102585</xdr:rowOff>
    </xdr:from>
    <xdr:ext cx="313932" cy="259045"/>
    <xdr:sp macro="" textlink="">
      <xdr:nvSpPr>
        <xdr:cNvPr id="684" name="積立金最小値テキスト"/>
        <xdr:cNvSpPr txBox="1"/>
      </xdr:nvSpPr>
      <xdr:spPr>
        <a:xfrm>
          <a:off x="16370300" y="170761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98758</xdr:rowOff>
    </xdr:from>
    <xdr:to>
      <xdr:col>86</xdr:col>
      <xdr:colOff>25400</xdr:colOff>
      <xdr:row>99</xdr:row>
      <xdr:rowOff>98758</xdr:rowOff>
    </xdr:to>
    <xdr:cxnSp macro="">
      <xdr:nvCxnSpPr>
        <xdr:cNvPr id="685" name="直線コネクタ 684"/>
        <xdr:cNvCxnSpPr/>
      </xdr:nvCxnSpPr>
      <xdr:spPr>
        <a:xfrm>
          <a:off x="16230600" y="1707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40516</xdr:rowOff>
    </xdr:from>
    <xdr:ext cx="599010" cy="259045"/>
    <xdr:sp macro="" textlink="">
      <xdr:nvSpPr>
        <xdr:cNvPr id="686" name="積立金最大値テキスト"/>
        <xdr:cNvSpPr txBox="1"/>
      </xdr:nvSpPr>
      <xdr:spPr>
        <a:xfrm>
          <a:off x="16370300" y="15299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93839</xdr:rowOff>
    </xdr:from>
    <xdr:to>
      <xdr:col>86</xdr:col>
      <xdr:colOff>25400</xdr:colOff>
      <xdr:row>90</xdr:row>
      <xdr:rowOff>93839</xdr:rowOff>
    </xdr:to>
    <xdr:cxnSp macro="">
      <xdr:nvCxnSpPr>
        <xdr:cNvPr id="687" name="直線コネクタ 686"/>
        <xdr:cNvCxnSpPr/>
      </xdr:nvCxnSpPr>
      <xdr:spPr>
        <a:xfrm>
          <a:off x="16230600" y="15524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19337</xdr:rowOff>
    </xdr:from>
    <xdr:to>
      <xdr:col>85</xdr:col>
      <xdr:colOff>127000</xdr:colOff>
      <xdr:row>99</xdr:row>
      <xdr:rowOff>46529</xdr:rowOff>
    </xdr:to>
    <xdr:cxnSp macro="">
      <xdr:nvCxnSpPr>
        <xdr:cNvPr id="688" name="直線コネクタ 687"/>
        <xdr:cNvCxnSpPr/>
      </xdr:nvCxnSpPr>
      <xdr:spPr>
        <a:xfrm flipV="1">
          <a:off x="15481300" y="16992887"/>
          <a:ext cx="838200" cy="27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76497</xdr:rowOff>
    </xdr:from>
    <xdr:ext cx="534377" cy="259045"/>
    <xdr:sp macro="" textlink="">
      <xdr:nvSpPr>
        <xdr:cNvPr id="689" name="積立金平均値テキスト"/>
        <xdr:cNvSpPr txBox="1"/>
      </xdr:nvSpPr>
      <xdr:spPr>
        <a:xfrm>
          <a:off x="16370300" y="16707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53620</xdr:rowOff>
    </xdr:from>
    <xdr:to>
      <xdr:col>85</xdr:col>
      <xdr:colOff>177800</xdr:colOff>
      <xdr:row>98</xdr:row>
      <xdr:rowOff>155220</xdr:rowOff>
    </xdr:to>
    <xdr:sp macro="" textlink="">
      <xdr:nvSpPr>
        <xdr:cNvPr id="690" name="フローチャート: 判断 689"/>
        <xdr:cNvSpPr/>
      </xdr:nvSpPr>
      <xdr:spPr>
        <a:xfrm>
          <a:off x="16268700" y="1685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30321</xdr:rowOff>
    </xdr:from>
    <xdr:to>
      <xdr:col>81</xdr:col>
      <xdr:colOff>50800</xdr:colOff>
      <xdr:row>99</xdr:row>
      <xdr:rowOff>46529</xdr:rowOff>
    </xdr:to>
    <xdr:cxnSp macro="">
      <xdr:nvCxnSpPr>
        <xdr:cNvPr id="691" name="直線コネクタ 690"/>
        <xdr:cNvCxnSpPr/>
      </xdr:nvCxnSpPr>
      <xdr:spPr>
        <a:xfrm>
          <a:off x="14592300" y="17003871"/>
          <a:ext cx="889000" cy="16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88137</xdr:rowOff>
    </xdr:from>
    <xdr:to>
      <xdr:col>81</xdr:col>
      <xdr:colOff>101600</xdr:colOff>
      <xdr:row>99</xdr:row>
      <xdr:rowOff>18287</xdr:rowOff>
    </xdr:to>
    <xdr:sp macro="" textlink="">
      <xdr:nvSpPr>
        <xdr:cNvPr id="692" name="フローチャート: 判断 691"/>
        <xdr:cNvSpPr/>
      </xdr:nvSpPr>
      <xdr:spPr>
        <a:xfrm>
          <a:off x="15430500" y="1689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34814</xdr:rowOff>
    </xdr:from>
    <xdr:ext cx="534377" cy="259045"/>
    <xdr:sp macro="" textlink="">
      <xdr:nvSpPr>
        <xdr:cNvPr id="693" name="テキスト ボックス 692"/>
        <xdr:cNvSpPr txBox="1"/>
      </xdr:nvSpPr>
      <xdr:spPr>
        <a:xfrm>
          <a:off x="15214111" y="1666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395</xdr:rowOff>
    </xdr:from>
    <xdr:to>
      <xdr:col>76</xdr:col>
      <xdr:colOff>114300</xdr:colOff>
      <xdr:row>99</xdr:row>
      <xdr:rowOff>30321</xdr:rowOff>
    </xdr:to>
    <xdr:cxnSp macro="">
      <xdr:nvCxnSpPr>
        <xdr:cNvPr id="694" name="直線コネクタ 693"/>
        <xdr:cNvCxnSpPr/>
      </xdr:nvCxnSpPr>
      <xdr:spPr>
        <a:xfrm>
          <a:off x="13703300" y="16973945"/>
          <a:ext cx="889000" cy="29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58844</xdr:rowOff>
    </xdr:from>
    <xdr:to>
      <xdr:col>76</xdr:col>
      <xdr:colOff>165100</xdr:colOff>
      <xdr:row>98</xdr:row>
      <xdr:rowOff>160444</xdr:rowOff>
    </xdr:to>
    <xdr:sp macro="" textlink="">
      <xdr:nvSpPr>
        <xdr:cNvPr id="695" name="フローチャート: 判断 694"/>
        <xdr:cNvSpPr/>
      </xdr:nvSpPr>
      <xdr:spPr>
        <a:xfrm>
          <a:off x="14541500" y="1686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5521</xdr:rowOff>
    </xdr:from>
    <xdr:ext cx="534377" cy="259045"/>
    <xdr:sp macro="" textlink="">
      <xdr:nvSpPr>
        <xdr:cNvPr id="696" name="テキスト ボックス 695"/>
        <xdr:cNvSpPr txBox="1"/>
      </xdr:nvSpPr>
      <xdr:spPr>
        <a:xfrm>
          <a:off x="14325111" y="16636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395</xdr:rowOff>
    </xdr:from>
    <xdr:to>
      <xdr:col>71</xdr:col>
      <xdr:colOff>177800</xdr:colOff>
      <xdr:row>99</xdr:row>
      <xdr:rowOff>34652</xdr:rowOff>
    </xdr:to>
    <xdr:cxnSp macro="">
      <xdr:nvCxnSpPr>
        <xdr:cNvPr id="697" name="直線コネクタ 696"/>
        <xdr:cNvCxnSpPr/>
      </xdr:nvCxnSpPr>
      <xdr:spPr>
        <a:xfrm flipV="1">
          <a:off x="12814300" y="16973945"/>
          <a:ext cx="889000" cy="34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76882</xdr:rowOff>
    </xdr:from>
    <xdr:to>
      <xdr:col>72</xdr:col>
      <xdr:colOff>38100</xdr:colOff>
      <xdr:row>99</xdr:row>
      <xdr:rowOff>7032</xdr:rowOff>
    </xdr:to>
    <xdr:sp macro="" textlink="">
      <xdr:nvSpPr>
        <xdr:cNvPr id="698" name="フローチャート: 判断 697"/>
        <xdr:cNvSpPr/>
      </xdr:nvSpPr>
      <xdr:spPr>
        <a:xfrm>
          <a:off x="13652500" y="16878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23559</xdr:rowOff>
    </xdr:from>
    <xdr:ext cx="534377" cy="259045"/>
    <xdr:sp macro="" textlink="">
      <xdr:nvSpPr>
        <xdr:cNvPr id="699" name="テキスト ボックス 698"/>
        <xdr:cNvSpPr txBox="1"/>
      </xdr:nvSpPr>
      <xdr:spPr>
        <a:xfrm>
          <a:off x="13436111" y="16654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31434</xdr:rowOff>
    </xdr:from>
    <xdr:to>
      <xdr:col>67</xdr:col>
      <xdr:colOff>101600</xdr:colOff>
      <xdr:row>98</xdr:row>
      <xdr:rowOff>133034</xdr:rowOff>
    </xdr:to>
    <xdr:sp macro="" textlink="">
      <xdr:nvSpPr>
        <xdr:cNvPr id="700" name="フローチャート: 判断 699"/>
        <xdr:cNvSpPr/>
      </xdr:nvSpPr>
      <xdr:spPr>
        <a:xfrm>
          <a:off x="12763500" y="1683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149561</xdr:rowOff>
    </xdr:from>
    <xdr:ext cx="534377" cy="259045"/>
    <xdr:sp macro="" textlink="">
      <xdr:nvSpPr>
        <xdr:cNvPr id="701" name="テキスト ボックス 700"/>
        <xdr:cNvSpPr txBox="1"/>
      </xdr:nvSpPr>
      <xdr:spPr>
        <a:xfrm>
          <a:off x="12547111" y="1660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139987</xdr:rowOff>
    </xdr:from>
    <xdr:to>
      <xdr:col>85</xdr:col>
      <xdr:colOff>177800</xdr:colOff>
      <xdr:row>99</xdr:row>
      <xdr:rowOff>70137</xdr:rowOff>
    </xdr:to>
    <xdr:sp macro="" textlink="">
      <xdr:nvSpPr>
        <xdr:cNvPr id="707" name="楕円 706"/>
        <xdr:cNvSpPr/>
      </xdr:nvSpPr>
      <xdr:spPr>
        <a:xfrm>
          <a:off x="16268700" y="16942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54914</xdr:rowOff>
    </xdr:from>
    <xdr:ext cx="469744" cy="259045"/>
    <xdr:sp macro="" textlink="">
      <xdr:nvSpPr>
        <xdr:cNvPr id="708" name="積立金該当値テキスト"/>
        <xdr:cNvSpPr txBox="1"/>
      </xdr:nvSpPr>
      <xdr:spPr>
        <a:xfrm>
          <a:off x="16370300" y="16857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167179</xdr:rowOff>
    </xdr:from>
    <xdr:to>
      <xdr:col>81</xdr:col>
      <xdr:colOff>101600</xdr:colOff>
      <xdr:row>99</xdr:row>
      <xdr:rowOff>97329</xdr:rowOff>
    </xdr:to>
    <xdr:sp macro="" textlink="">
      <xdr:nvSpPr>
        <xdr:cNvPr id="709" name="楕円 708"/>
        <xdr:cNvSpPr/>
      </xdr:nvSpPr>
      <xdr:spPr>
        <a:xfrm>
          <a:off x="15430500" y="16969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88456</xdr:rowOff>
    </xdr:from>
    <xdr:ext cx="469744" cy="259045"/>
    <xdr:sp macro="" textlink="">
      <xdr:nvSpPr>
        <xdr:cNvPr id="710" name="テキスト ボックス 709"/>
        <xdr:cNvSpPr txBox="1"/>
      </xdr:nvSpPr>
      <xdr:spPr>
        <a:xfrm>
          <a:off x="15246428" y="17062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150971</xdr:rowOff>
    </xdr:from>
    <xdr:to>
      <xdr:col>76</xdr:col>
      <xdr:colOff>165100</xdr:colOff>
      <xdr:row>99</xdr:row>
      <xdr:rowOff>81121</xdr:rowOff>
    </xdr:to>
    <xdr:sp macro="" textlink="">
      <xdr:nvSpPr>
        <xdr:cNvPr id="711" name="楕円 710"/>
        <xdr:cNvSpPr/>
      </xdr:nvSpPr>
      <xdr:spPr>
        <a:xfrm>
          <a:off x="14541500" y="1695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72248</xdr:rowOff>
    </xdr:from>
    <xdr:ext cx="469744" cy="259045"/>
    <xdr:sp macro="" textlink="">
      <xdr:nvSpPr>
        <xdr:cNvPr id="712" name="テキスト ボックス 711"/>
        <xdr:cNvSpPr txBox="1"/>
      </xdr:nvSpPr>
      <xdr:spPr>
        <a:xfrm>
          <a:off x="14357428" y="1704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121045</xdr:rowOff>
    </xdr:from>
    <xdr:to>
      <xdr:col>72</xdr:col>
      <xdr:colOff>38100</xdr:colOff>
      <xdr:row>99</xdr:row>
      <xdr:rowOff>51195</xdr:rowOff>
    </xdr:to>
    <xdr:sp macro="" textlink="">
      <xdr:nvSpPr>
        <xdr:cNvPr id="713" name="楕円 712"/>
        <xdr:cNvSpPr/>
      </xdr:nvSpPr>
      <xdr:spPr>
        <a:xfrm>
          <a:off x="13652500" y="1692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42322</xdr:rowOff>
    </xdr:from>
    <xdr:ext cx="469744" cy="259045"/>
    <xdr:sp macro="" textlink="">
      <xdr:nvSpPr>
        <xdr:cNvPr id="714" name="テキスト ボックス 713"/>
        <xdr:cNvSpPr txBox="1"/>
      </xdr:nvSpPr>
      <xdr:spPr>
        <a:xfrm>
          <a:off x="13468428" y="17015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155302</xdr:rowOff>
    </xdr:from>
    <xdr:to>
      <xdr:col>67</xdr:col>
      <xdr:colOff>101600</xdr:colOff>
      <xdr:row>99</xdr:row>
      <xdr:rowOff>85452</xdr:rowOff>
    </xdr:to>
    <xdr:sp macro="" textlink="">
      <xdr:nvSpPr>
        <xdr:cNvPr id="715" name="楕円 714"/>
        <xdr:cNvSpPr/>
      </xdr:nvSpPr>
      <xdr:spPr>
        <a:xfrm>
          <a:off x="12763500" y="16957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76579</xdr:rowOff>
    </xdr:from>
    <xdr:ext cx="469744" cy="259045"/>
    <xdr:sp macro="" textlink="">
      <xdr:nvSpPr>
        <xdr:cNvPr id="716" name="テキスト ボックス 715"/>
        <xdr:cNvSpPr txBox="1"/>
      </xdr:nvSpPr>
      <xdr:spPr>
        <a:xfrm>
          <a:off x="12579428" y="17050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0" name="テキスト ボックス 729"/>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2" name="テキスト ボックス 731"/>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4" name="テキスト ボックス 733"/>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84013</xdr:rowOff>
    </xdr:from>
    <xdr:to>
      <xdr:col>116</xdr:col>
      <xdr:colOff>62864</xdr:colOff>
      <xdr:row>38</xdr:row>
      <xdr:rowOff>139700</xdr:rowOff>
    </xdr:to>
    <xdr:cxnSp macro="">
      <xdr:nvCxnSpPr>
        <xdr:cNvPr id="738" name="直線コネクタ 737"/>
        <xdr:cNvCxnSpPr/>
      </xdr:nvCxnSpPr>
      <xdr:spPr>
        <a:xfrm flipV="1">
          <a:off x="22159595" y="5227513"/>
          <a:ext cx="1269" cy="1427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9"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30690</xdr:rowOff>
    </xdr:from>
    <xdr:ext cx="534377" cy="259045"/>
    <xdr:sp macro="" textlink="">
      <xdr:nvSpPr>
        <xdr:cNvPr id="741" name="投資及び出資金最大値テキスト"/>
        <xdr:cNvSpPr txBox="1"/>
      </xdr:nvSpPr>
      <xdr:spPr>
        <a:xfrm>
          <a:off x="22212300" y="5002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84013</xdr:rowOff>
    </xdr:from>
    <xdr:to>
      <xdr:col>116</xdr:col>
      <xdr:colOff>152400</xdr:colOff>
      <xdr:row>30</xdr:row>
      <xdr:rowOff>84013</xdr:rowOff>
    </xdr:to>
    <xdr:cxnSp macro="">
      <xdr:nvCxnSpPr>
        <xdr:cNvPr id="742" name="直線コネクタ 741"/>
        <xdr:cNvCxnSpPr/>
      </xdr:nvCxnSpPr>
      <xdr:spPr>
        <a:xfrm>
          <a:off x="22072600" y="5227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3" name="直線コネクタ 742"/>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167418</xdr:rowOff>
    </xdr:from>
    <xdr:ext cx="469744" cy="259045"/>
    <xdr:sp macro="" textlink="">
      <xdr:nvSpPr>
        <xdr:cNvPr id="744" name="投資及び出資金平均値テキスト"/>
        <xdr:cNvSpPr txBox="1"/>
      </xdr:nvSpPr>
      <xdr:spPr>
        <a:xfrm>
          <a:off x="22212300" y="63396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144541</xdr:rowOff>
    </xdr:from>
    <xdr:to>
      <xdr:col>116</xdr:col>
      <xdr:colOff>114300</xdr:colOff>
      <xdr:row>38</xdr:row>
      <xdr:rowOff>74692</xdr:rowOff>
    </xdr:to>
    <xdr:sp macro="" textlink="">
      <xdr:nvSpPr>
        <xdr:cNvPr id="745" name="フローチャート: 判断 744"/>
        <xdr:cNvSpPr/>
      </xdr:nvSpPr>
      <xdr:spPr>
        <a:xfrm>
          <a:off x="22110700" y="648819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6" name="直線コネクタ 745"/>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156291</xdr:rowOff>
    </xdr:from>
    <xdr:to>
      <xdr:col>112</xdr:col>
      <xdr:colOff>38100</xdr:colOff>
      <xdr:row>38</xdr:row>
      <xdr:rowOff>86441</xdr:rowOff>
    </xdr:to>
    <xdr:sp macro="" textlink="">
      <xdr:nvSpPr>
        <xdr:cNvPr id="747" name="フローチャート: 判断 746"/>
        <xdr:cNvSpPr/>
      </xdr:nvSpPr>
      <xdr:spPr>
        <a:xfrm>
          <a:off x="21272500" y="649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102968</xdr:rowOff>
    </xdr:from>
    <xdr:ext cx="469744" cy="259045"/>
    <xdr:sp macro="" textlink="">
      <xdr:nvSpPr>
        <xdr:cNvPr id="748" name="テキスト ボックス 747"/>
        <xdr:cNvSpPr txBox="1"/>
      </xdr:nvSpPr>
      <xdr:spPr>
        <a:xfrm>
          <a:off x="21088428" y="6275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9" name="直線コネクタ 748"/>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163926</xdr:rowOff>
    </xdr:from>
    <xdr:to>
      <xdr:col>107</xdr:col>
      <xdr:colOff>101600</xdr:colOff>
      <xdr:row>38</xdr:row>
      <xdr:rowOff>94076</xdr:rowOff>
    </xdr:to>
    <xdr:sp macro="" textlink="">
      <xdr:nvSpPr>
        <xdr:cNvPr id="750" name="フローチャート: 判断 749"/>
        <xdr:cNvSpPr/>
      </xdr:nvSpPr>
      <xdr:spPr>
        <a:xfrm>
          <a:off x="20383500" y="650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110603</xdr:rowOff>
    </xdr:from>
    <xdr:ext cx="469744" cy="259045"/>
    <xdr:sp macro="" textlink="">
      <xdr:nvSpPr>
        <xdr:cNvPr id="751" name="テキスト ボックス 750"/>
        <xdr:cNvSpPr txBox="1"/>
      </xdr:nvSpPr>
      <xdr:spPr>
        <a:xfrm>
          <a:off x="20199428" y="6282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2" name="直線コネクタ 751"/>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2215</xdr:rowOff>
    </xdr:from>
    <xdr:to>
      <xdr:col>102</xdr:col>
      <xdr:colOff>165100</xdr:colOff>
      <xdr:row>38</xdr:row>
      <xdr:rowOff>103815</xdr:rowOff>
    </xdr:to>
    <xdr:sp macro="" textlink="">
      <xdr:nvSpPr>
        <xdr:cNvPr id="753" name="フローチャート: 判断 752"/>
        <xdr:cNvSpPr/>
      </xdr:nvSpPr>
      <xdr:spPr>
        <a:xfrm>
          <a:off x="19494500" y="651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120342</xdr:rowOff>
    </xdr:from>
    <xdr:ext cx="469744" cy="259045"/>
    <xdr:sp macro="" textlink="">
      <xdr:nvSpPr>
        <xdr:cNvPr id="754" name="テキスト ボックス 753"/>
        <xdr:cNvSpPr txBox="1"/>
      </xdr:nvSpPr>
      <xdr:spPr>
        <a:xfrm>
          <a:off x="19310428" y="6292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31979</xdr:rowOff>
    </xdr:from>
    <xdr:to>
      <xdr:col>98</xdr:col>
      <xdr:colOff>38100</xdr:colOff>
      <xdr:row>38</xdr:row>
      <xdr:rowOff>133579</xdr:rowOff>
    </xdr:to>
    <xdr:sp macro="" textlink="">
      <xdr:nvSpPr>
        <xdr:cNvPr id="755" name="フローチャート: 判断 754"/>
        <xdr:cNvSpPr/>
      </xdr:nvSpPr>
      <xdr:spPr>
        <a:xfrm>
          <a:off x="18605500" y="654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150106</xdr:rowOff>
    </xdr:from>
    <xdr:ext cx="469744" cy="259045"/>
    <xdr:sp macro="" textlink="">
      <xdr:nvSpPr>
        <xdr:cNvPr id="756" name="テキスト ボックス 755"/>
        <xdr:cNvSpPr txBox="1"/>
      </xdr:nvSpPr>
      <xdr:spPr>
        <a:xfrm>
          <a:off x="18421428" y="6322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3"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5" name="テキスト ボックス 764"/>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7" name="テキスト ボックス 766"/>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9" name="テキスト ボックス 768"/>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2654</xdr:rowOff>
    </xdr:from>
    <xdr:to>
      <xdr:col>116</xdr:col>
      <xdr:colOff>62864</xdr:colOff>
      <xdr:row>59</xdr:row>
      <xdr:rowOff>44450</xdr:rowOff>
    </xdr:to>
    <xdr:cxnSp macro="">
      <xdr:nvCxnSpPr>
        <xdr:cNvPr id="795" name="直線コネクタ 794"/>
        <xdr:cNvCxnSpPr/>
      </xdr:nvCxnSpPr>
      <xdr:spPr>
        <a:xfrm flipV="1">
          <a:off x="22159595" y="8746604"/>
          <a:ext cx="1269" cy="1413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120781</xdr:rowOff>
    </xdr:from>
    <xdr:ext cx="534377" cy="259045"/>
    <xdr:sp macro="" textlink="">
      <xdr:nvSpPr>
        <xdr:cNvPr id="798" name="貸付金最大値テキスト"/>
        <xdr:cNvSpPr txBox="1"/>
      </xdr:nvSpPr>
      <xdr:spPr>
        <a:xfrm>
          <a:off x="22212300" y="852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2654</xdr:rowOff>
    </xdr:from>
    <xdr:to>
      <xdr:col>116</xdr:col>
      <xdr:colOff>152400</xdr:colOff>
      <xdr:row>51</xdr:row>
      <xdr:rowOff>2654</xdr:rowOff>
    </xdr:to>
    <xdr:cxnSp macro="">
      <xdr:nvCxnSpPr>
        <xdr:cNvPr id="799" name="直線コネクタ 798"/>
        <xdr:cNvCxnSpPr/>
      </xdr:nvCxnSpPr>
      <xdr:spPr>
        <a:xfrm>
          <a:off x="22072600" y="8746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128460</xdr:rowOff>
    </xdr:from>
    <xdr:to>
      <xdr:col>116</xdr:col>
      <xdr:colOff>63500</xdr:colOff>
      <xdr:row>58</xdr:row>
      <xdr:rowOff>128651</xdr:rowOff>
    </xdr:to>
    <xdr:cxnSp macro="">
      <xdr:nvCxnSpPr>
        <xdr:cNvPr id="800" name="直線コネクタ 799"/>
        <xdr:cNvCxnSpPr/>
      </xdr:nvCxnSpPr>
      <xdr:spPr>
        <a:xfrm flipV="1">
          <a:off x="21323300" y="10072560"/>
          <a:ext cx="8382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153496</xdr:rowOff>
    </xdr:from>
    <xdr:ext cx="469744" cy="259045"/>
    <xdr:sp macro="" textlink="">
      <xdr:nvSpPr>
        <xdr:cNvPr id="801" name="貸付金平均値テキスト"/>
        <xdr:cNvSpPr txBox="1"/>
      </xdr:nvSpPr>
      <xdr:spPr>
        <a:xfrm>
          <a:off x="22212300" y="97546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130619</xdr:rowOff>
    </xdr:from>
    <xdr:to>
      <xdr:col>116</xdr:col>
      <xdr:colOff>114300</xdr:colOff>
      <xdr:row>58</xdr:row>
      <xdr:rowOff>60769</xdr:rowOff>
    </xdr:to>
    <xdr:sp macro="" textlink="">
      <xdr:nvSpPr>
        <xdr:cNvPr id="802" name="フローチャート: 判断 801"/>
        <xdr:cNvSpPr/>
      </xdr:nvSpPr>
      <xdr:spPr>
        <a:xfrm>
          <a:off x="221107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128651</xdr:rowOff>
    </xdr:from>
    <xdr:to>
      <xdr:col>111</xdr:col>
      <xdr:colOff>177800</xdr:colOff>
      <xdr:row>58</xdr:row>
      <xdr:rowOff>128804</xdr:rowOff>
    </xdr:to>
    <xdr:cxnSp macro="">
      <xdr:nvCxnSpPr>
        <xdr:cNvPr id="803" name="直線コネクタ 802"/>
        <xdr:cNvCxnSpPr/>
      </xdr:nvCxnSpPr>
      <xdr:spPr>
        <a:xfrm flipV="1">
          <a:off x="20434300" y="10072751"/>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123342</xdr:rowOff>
    </xdr:from>
    <xdr:to>
      <xdr:col>112</xdr:col>
      <xdr:colOff>38100</xdr:colOff>
      <xdr:row>58</xdr:row>
      <xdr:rowOff>53492</xdr:rowOff>
    </xdr:to>
    <xdr:sp macro="" textlink="">
      <xdr:nvSpPr>
        <xdr:cNvPr id="804" name="フローチャート: 判断 803"/>
        <xdr:cNvSpPr/>
      </xdr:nvSpPr>
      <xdr:spPr>
        <a:xfrm>
          <a:off x="212725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70019</xdr:rowOff>
    </xdr:from>
    <xdr:ext cx="469744" cy="259045"/>
    <xdr:sp macro="" textlink="">
      <xdr:nvSpPr>
        <xdr:cNvPr id="805" name="テキスト ボックス 804"/>
        <xdr:cNvSpPr txBox="1"/>
      </xdr:nvSpPr>
      <xdr:spPr>
        <a:xfrm>
          <a:off x="21088428" y="967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127279</xdr:rowOff>
    </xdr:from>
    <xdr:to>
      <xdr:col>107</xdr:col>
      <xdr:colOff>50800</xdr:colOff>
      <xdr:row>58</xdr:row>
      <xdr:rowOff>128804</xdr:rowOff>
    </xdr:to>
    <xdr:cxnSp macro="">
      <xdr:nvCxnSpPr>
        <xdr:cNvPr id="806" name="直線コネクタ 805"/>
        <xdr:cNvCxnSpPr/>
      </xdr:nvCxnSpPr>
      <xdr:spPr>
        <a:xfrm>
          <a:off x="19545300" y="10071379"/>
          <a:ext cx="889000" cy="1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96101</xdr:rowOff>
    </xdr:from>
    <xdr:to>
      <xdr:col>107</xdr:col>
      <xdr:colOff>101600</xdr:colOff>
      <xdr:row>58</xdr:row>
      <xdr:rowOff>26251</xdr:rowOff>
    </xdr:to>
    <xdr:sp macro="" textlink="">
      <xdr:nvSpPr>
        <xdr:cNvPr id="807" name="フローチャート: 判断 806"/>
        <xdr:cNvSpPr/>
      </xdr:nvSpPr>
      <xdr:spPr>
        <a:xfrm>
          <a:off x="20383500" y="98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42778</xdr:rowOff>
    </xdr:from>
    <xdr:ext cx="469744" cy="259045"/>
    <xdr:sp macro="" textlink="">
      <xdr:nvSpPr>
        <xdr:cNvPr id="808" name="テキスト ボックス 807"/>
        <xdr:cNvSpPr txBox="1"/>
      </xdr:nvSpPr>
      <xdr:spPr>
        <a:xfrm>
          <a:off x="20199428" y="9643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127279</xdr:rowOff>
    </xdr:from>
    <xdr:to>
      <xdr:col>102</xdr:col>
      <xdr:colOff>114300</xdr:colOff>
      <xdr:row>58</xdr:row>
      <xdr:rowOff>127432</xdr:rowOff>
    </xdr:to>
    <xdr:cxnSp macro="">
      <xdr:nvCxnSpPr>
        <xdr:cNvPr id="809" name="直線コネクタ 808"/>
        <xdr:cNvCxnSpPr/>
      </xdr:nvCxnSpPr>
      <xdr:spPr>
        <a:xfrm flipV="1">
          <a:off x="18656300" y="10071379"/>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85814</xdr:rowOff>
    </xdr:from>
    <xdr:to>
      <xdr:col>102</xdr:col>
      <xdr:colOff>165100</xdr:colOff>
      <xdr:row>58</xdr:row>
      <xdr:rowOff>15964</xdr:rowOff>
    </xdr:to>
    <xdr:sp macro="" textlink="">
      <xdr:nvSpPr>
        <xdr:cNvPr id="810" name="フローチャート: 判断 809"/>
        <xdr:cNvSpPr/>
      </xdr:nvSpPr>
      <xdr:spPr>
        <a:xfrm>
          <a:off x="19494500" y="985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32491</xdr:rowOff>
    </xdr:from>
    <xdr:ext cx="469744" cy="259045"/>
    <xdr:sp macro="" textlink="">
      <xdr:nvSpPr>
        <xdr:cNvPr id="811" name="テキスト ボックス 810"/>
        <xdr:cNvSpPr txBox="1"/>
      </xdr:nvSpPr>
      <xdr:spPr>
        <a:xfrm>
          <a:off x="19310428" y="9633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162090</xdr:rowOff>
    </xdr:from>
    <xdr:to>
      <xdr:col>98</xdr:col>
      <xdr:colOff>38100</xdr:colOff>
      <xdr:row>58</xdr:row>
      <xdr:rowOff>92240</xdr:rowOff>
    </xdr:to>
    <xdr:sp macro="" textlink="">
      <xdr:nvSpPr>
        <xdr:cNvPr id="812" name="フローチャート: 判断 811"/>
        <xdr:cNvSpPr/>
      </xdr:nvSpPr>
      <xdr:spPr>
        <a:xfrm>
          <a:off x="18605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108767</xdr:rowOff>
    </xdr:from>
    <xdr:ext cx="469744" cy="259045"/>
    <xdr:sp macro="" textlink="">
      <xdr:nvSpPr>
        <xdr:cNvPr id="813" name="テキスト ボックス 812"/>
        <xdr:cNvSpPr txBox="1"/>
      </xdr:nvSpPr>
      <xdr:spPr>
        <a:xfrm>
          <a:off x="18421428"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77660</xdr:rowOff>
    </xdr:from>
    <xdr:to>
      <xdr:col>116</xdr:col>
      <xdr:colOff>114300</xdr:colOff>
      <xdr:row>59</xdr:row>
      <xdr:rowOff>7810</xdr:rowOff>
    </xdr:to>
    <xdr:sp macro="" textlink="">
      <xdr:nvSpPr>
        <xdr:cNvPr id="819" name="楕円 818"/>
        <xdr:cNvSpPr/>
      </xdr:nvSpPr>
      <xdr:spPr>
        <a:xfrm>
          <a:off x="22110700" y="1002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164037</xdr:rowOff>
    </xdr:from>
    <xdr:ext cx="469744" cy="259045"/>
    <xdr:sp macro="" textlink="">
      <xdr:nvSpPr>
        <xdr:cNvPr id="820" name="貸付金該当値テキスト"/>
        <xdr:cNvSpPr txBox="1"/>
      </xdr:nvSpPr>
      <xdr:spPr>
        <a:xfrm>
          <a:off x="22212300" y="9936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77851</xdr:rowOff>
    </xdr:from>
    <xdr:to>
      <xdr:col>112</xdr:col>
      <xdr:colOff>38100</xdr:colOff>
      <xdr:row>59</xdr:row>
      <xdr:rowOff>8001</xdr:rowOff>
    </xdr:to>
    <xdr:sp macro="" textlink="">
      <xdr:nvSpPr>
        <xdr:cNvPr id="821" name="楕円 820"/>
        <xdr:cNvSpPr/>
      </xdr:nvSpPr>
      <xdr:spPr>
        <a:xfrm>
          <a:off x="21272500" y="10021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170578</xdr:rowOff>
    </xdr:from>
    <xdr:ext cx="469744" cy="259045"/>
    <xdr:sp macro="" textlink="">
      <xdr:nvSpPr>
        <xdr:cNvPr id="822" name="テキスト ボックス 821"/>
        <xdr:cNvSpPr txBox="1"/>
      </xdr:nvSpPr>
      <xdr:spPr>
        <a:xfrm>
          <a:off x="21088428" y="10114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78004</xdr:rowOff>
    </xdr:from>
    <xdr:to>
      <xdr:col>107</xdr:col>
      <xdr:colOff>101600</xdr:colOff>
      <xdr:row>59</xdr:row>
      <xdr:rowOff>8154</xdr:rowOff>
    </xdr:to>
    <xdr:sp macro="" textlink="">
      <xdr:nvSpPr>
        <xdr:cNvPr id="823" name="楕円 822"/>
        <xdr:cNvSpPr/>
      </xdr:nvSpPr>
      <xdr:spPr>
        <a:xfrm>
          <a:off x="20383500" y="10022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170731</xdr:rowOff>
    </xdr:from>
    <xdr:ext cx="469744" cy="259045"/>
    <xdr:sp macro="" textlink="">
      <xdr:nvSpPr>
        <xdr:cNvPr id="824" name="テキスト ボックス 823"/>
        <xdr:cNvSpPr txBox="1"/>
      </xdr:nvSpPr>
      <xdr:spPr>
        <a:xfrm>
          <a:off x="20199428" y="10114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76479</xdr:rowOff>
    </xdr:from>
    <xdr:to>
      <xdr:col>102</xdr:col>
      <xdr:colOff>165100</xdr:colOff>
      <xdr:row>59</xdr:row>
      <xdr:rowOff>6629</xdr:rowOff>
    </xdr:to>
    <xdr:sp macro="" textlink="">
      <xdr:nvSpPr>
        <xdr:cNvPr id="825" name="楕円 824"/>
        <xdr:cNvSpPr/>
      </xdr:nvSpPr>
      <xdr:spPr>
        <a:xfrm>
          <a:off x="19494500" y="10020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169206</xdr:rowOff>
    </xdr:from>
    <xdr:ext cx="469744" cy="259045"/>
    <xdr:sp macro="" textlink="">
      <xdr:nvSpPr>
        <xdr:cNvPr id="826" name="テキスト ボックス 825"/>
        <xdr:cNvSpPr txBox="1"/>
      </xdr:nvSpPr>
      <xdr:spPr>
        <a:xfrm>
          <a:off x="19310428" y="10113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76632</xdr:rowOff>
    </xdr:from>
    <xdr:to>
      <xdr:col>98</xdr:col>
      <xdr:colOff>38100</xdr:colOff>
      <xdr:row>59</xdr:row>
      <xdr:rowOff>6782</xdr:rowOff>
    </xdr:to>
    <xdr:sp macro="" textlink="">
      <xdr:nvSpPr>
        <xdr:cNvPr id="827" name="楕円 826"/>
        <xdr:cNvSpPr/>
      </xdr:nvSpPr>
      <xdr:spPr>
        <a:xfrm>
          <a:off x="18605500" y="1002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169359</xdr:rowOff>
    </xdr:from>
    <xdr:ext cx="469744" cy="259045"/>
    <xdr:sp macro="" textlink="">
      <xdr:nvSpPr>
        <xdr:cNvPr id="828" name="テキスト ボックス 827"/>
        <xdr:cNvSpPr txBox="1"/>
      </xdr:nvSpPr>
      <xdr:spPr>
        <a:xfrm>
          <a:off x="18421428" y="10113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135109</xdr:rowOff>
    </xdr:from>
    <xdr:to>
      <xdr:col>116</xdr:col>
      <xdr:colOff>62864</xdr:colOff>
      <xdr:row>79</xdr:row>
      <xdr:rowOff>68814</xdr:rowOff>
    </xdr:to>
    <xdr:cxnSp macro="">
      <xdr:nvCxnSpPr>
        <xdr:cNvPr id="853" name="直線コネクタ 852"/>
        <xdr:cNvCxnSpPr/>
      </xdr:nvCxnSpPr>
      <xdr:spPr>
        <a:xfrm flipV="1">
          <a:off x="22159595" y="12308059"/>
          <a:ext cx="1269" cy="1305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72641</xdr:rowOff>
    </xdr:from>
    <xdr:ext cx="534377" cy="259045"/>
    <xdr:sp macro="" textlink="">
      <xdr:nvSpPr>
        <xdr:cNvPr id="854" name="繰出金最小値テキスト"/>
        <xdr:cNvSpPr txBox="1"/>
      </xdr:nvSpPr>
      <xdr:spPr>
        <a:xfrm>
          <a:off x="22212300" y="13617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68814</xdr:rowOff>
    </xdr:from>
    <xdr:to>
      <xdr:col>116</xdr:col>
      <xdr:colOff>152400</xdr:colOff>
      <xdr:row>79</xdr:row>
      <xdr:rowOff>68814</xdr:rowOff>
    </xdr:to>
    <xdr:cxnSp macro="">
      <xdr:nvCxnSpPr>
        <xdr:cNvPr id="855" name="直線コネクタ 854"/>
        <xdr:cNvCxnSpPr/>
      </xdr:nvCxnSpPr>
      <xdr:spPr>
        <a:xfrm>
          <a:off x="22072600" y="136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81786</xdr:rowOff>
    </xdr:from>
    <xdr:ext cx="534377" cy="259045"/>
    <xdr:sp macro="" textlink="">
      <xdr:nvSpPr>
        <xdr:cNvPr id="856" name="繰出金最大値テキスト"/>
        <xdr:cNvSpPr txBox="1"/>
      </xdr:nvSpPr>
      <xdr:spPr>
        <a:xfrm>
          <a:off x="22212300" y="12083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135109</xdr:rowOff>
    </xdr:from>
    <xdr:to>
      <xdr:col>116</xdr:col>
      <xdr:colOff>152400</xdr:colOff>
      <xdr:row>71</xdr:row>
      <xdr:rowOff>135109</xdr:rowOff>
    </xdr:to>
    <xdr:cxnSp macro="">
      <xdr:nvCxnSpPr>
        <xdr:cNvPr id="857" name="直線コネクタ 856"/>
        <xdr:cNvCxnSpPr/>
      </xdr:nvCxnSpPr>
      <xdr:spPr>
        <a:xfrm>
          <a:off x="22072600" y="12308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61119</xdr:rowOff>
    </xdr:from>
    <xdr:to>
      <xdr:col>116</xdr:col>
      <xdr:colOff>63500</xdr:colOff>
      <xdr:row>77</xdr:row>
      <xdr:rowOff>78873</xdr:rowOff>
    </xdr:to>
    <xdr:cxnSp macro="">
      <xdr:nvCxnSpPr>
        <xdr:cNvPr id="858" name="直線コネクタ 857"/>
        <xdr:cNvCxnSpPr/>
      </xdr:nvCxnSpPr>
      <xdr:spPr>
        <a:xfrm flipV="1">
          <a:off x="21323300" y="13262769"/>
          <a:ext cx="838200" cy="17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114501</xdr:rowOff>
    </xdr:from>
    <xdr:ext cx="534377" cy="259045"/>
    <xdr:sp macro="" textlink="">
      <xdr:nvSpPr>
        <xdr:cNvPr id="859" name="繰出金平均値テキスト"/>
        <xdr:cNvSpPr txBox="1"/>
      </xdr:nvSpPr>
      <xdr:spPr>
        <a:xfrm>
          <a:off x="22212300" y="12973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91624</xdr:rowOff>
    </xdr:from>
    <xdr:to>
      <xdr:col>116</xdr:col>
      <xdr:colOff>114300</xdr:colOff>
      <xdr:row>77</xdr:row>
      <xdr:rowOff>21774</xdr:rowOff>
    </xdr:to>
    <xdr:sp macro="" textlink="">
      <xdr:nvSpPr>
        <xdr:cNvPr id="860" name="フローチャート: 判断 859"/>
        <xdr:cNvSpPr/>
      </xdr:nvSpPr>
      <xdr:spPr>
        <a:xfrm>
          <a:off x="22110700" y="1312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78873</xdr:rowOff>
    </xdr:from>
    <xdr:to>
      <xdr:col>111</xdr:col>
      <xdr:colOff>177800</xdr:colOff>
      <xdr:row>77</xdr:row>
      <xdr:rowOff>82455</xdr:rowOff>
    </xdr:to>
    <xdr:cxnSp macro="">
      <xdr:nvCxnSpPr>
        <xdr:cNvPr id="861" name="直線コネクタ 860"/>
        <xdr:cNvCxnSpPr/>
      </xdr:nvCxnSpPr>
      <xdr:spPr>
        <a:xfrm flipV="1">
          <a:off x="20434300" y="13280523"/>
          <a:ext cx="889000" cy="3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85376</xdr:rowOff>
    </xdr:from>
    <xdr:to>
      <xdr:col>112</xdr:col>
      <xdr:colOff>38100</xdr:colOff>
      <xdr:row>77</xdr:row>
      <xdr:rowOff>15526</xdr:rowOff>
    </xdr:to>
    <xdr:sp macro="" textlink="">
      <xdr:nvSpPr>
        <xdr:cNvPr id="862" name="フローチャート: 判断 861"/>
        <xdr:cNvSpPr/>
      </xdr:nvSpPr>
      <xdr:spPr>
        <a:xfrm>
          <a:off x="21272500" y="1311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32052</xdr:rowOff>
    </xdr:from>
    <xdr:ext cx="534377" cy="259045"/>
    <xdr:sp macro="" textlink="">
      <xdr:nvSpPr>
        <xdr:cNvPr id="863" name="テキスト ボックス 862"/>
        <xdr:cNvSpPr txBox="1"/>
      </xdr:nvSpPr>
      <xdr:spPr>
        <a:xfrm>
          <a:off x="21056111" y="12890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82455</xdr:rowOff>
    </xdr:from>
    <xdr:to>
      <xdr:col>107</xdr:col>
      <xdr:colOff>50800</xdr:colOff>
      <xdr:row>77</xdr:row>
      <xdr:rowOff>88609</xdr:rowOff>
    </xdr:to>
    <xdr:cxnSp macro="">
      <xdr:nvCxnSpPr>
        <xdr:cNvPr id="864" name="直線コネクタ 863"/>
        <xdr:cNvCxnSpPr/>
      </xdr:nvCxnSpPr>
      <xdr:spPr>
        <a:xfrm flipV="1">
          <a:off x="19545300" y="13284105"/>
          <a:ext cx="889000" cy="6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71317</xdr:rowOff>
    </xdr:from>
    <xdr:to>
      <xdr:col>107</xdr:col>
      <xdr:colOff>101600</xdr:colOff>
      <xdr:row>77</xdr:row>
      <xdr:rowOff>1467</xdr:rowOff>
    </xdr:to>
    <xdr:sp macro="" textlink="">
      <xdr:nvSpPr>
        <xdr:cNvPr id="865" name="フローチャート: 判断 864"/>
        <xdr:cNvSpPr/>
      </xdr:nvSpPr>
      <xdr:spPr>
        <a:xfrm>
          <a:off x="203835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17994</xdr:rowOff>
    </xdr:from>
    <xdr:ext cx="534377" cy="259045"/>
    <xdr:sp macro="" textlink="">
      <xdr:nvSpPr>
        <xdr:cNvPr id="866" name="テキスト ボックス 865"/>
        <xdr:cNvSpPr txBox="1"/>
      </xdr:nvSpPr>
      <xdr:spPr>
        <a:xfrm>
          <a:off x="20167111" y="1287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84550</xdr:rowOff>
    </xdr:from>
    <xdr:to>
      <xdr:col>102</xdr:col>
      <xdr:colOff>114300</xdr:colOff>
      <xdr:row>77</xdr:row>
      <xdr:rowOff>88609</xdr:rowOff>
    </xdr:to>
    <xdr:cxnSp macro="">
      <xdr:nvCxnSpPr>
        <xdr:cNvPr id="867" name="直線コネクタ 866"/>
        <xdr:cNvCxnSpPr/>
      </xdr:nvCxnSpPr>
      <xdr:spPr>
        <a:xfrm>
          <a:off x="18656300" y="13286200"/>
          <a:ext cx="889000" cy="4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94444</xdr:rowOff>
    </xdr:from>
    <xdr:to>
      <xdr:col>102</xdr:col>
      <xdr:colOff>165100</xdr:colOff>
      <xdr:row>77</xdr:row>
      <xdr:rowOff>24594</xdr:rowOff>
    </xdr:to>
    <xdr:sp macro="" textlink="">
      <xdr:nvSpPr>
        <xdr:cNvPr id="868" name="フローチャート: 判断 867"/>
        <xdr:cNvSpPr/>
      </xdr:nvSpPr>
      <xdr:spPr>
        <a:xfrm>
          <a:off x="19494500" y="1312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41121</xdr:rowOff>
    </xdr:from>
    <xdr:ext cx="534377" cy="259045"/>
    <xdr:sp macro="" textlink="">
      <xdr:nvSpPr>
        <xdr:cNvPr id="869" name="テキスト ボックス 868"/>
        <xdr:cNvSpPr txBox="1"/>
      </xdr:nvSpPr>
      <xdr:spPr>
        <a:xfrm>
          <a:off x="19278111" y="1289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75088</xdr:rowOff>
    </xdr:from>
    <xdr:to>
      <xdr:col>98</xdr:col>
      <xdr:colOff>38100</xdr:colOff>
      <xdr:row>77</xdr:row>
      <xdr:rowOff>5238</xdr:rowOff>
    </xdr:to>
    <xdr:sp macro="" textlink="">
      <xdr:nvSpPr>
        <xdr:cNvPr id="870" name="フローチャート: 判断 869"/>
        <xdr:cNvSpPr/>
      </xdr:nvSpPr>
      <xdr:spPr>
        <a:xfrm>
          <a:off x="18605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21765</xdr:rowOff>
    </xdr:from>
    <xdr:ext cx="534377" cy="259045"/>
    <xdr:sp macro="" textlink="">
      <xdr:nvSpPr>
        <xdr:cNvPr id="871" name="テキスト ボックス 870"/>
        <xdr:cNvSpPr txBox="1"/>
      </xdr:nvSpPr>
      <xdr:spPr>
        <a:xfrm>
          <a:off x="18389111" y="1288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10319</xdr:rowOff>
    </xdr:from>
    <xdr:to>
      <xdr:col>116</xdr:col>
      <xdr:colOff>114300</xdr:colOff>
      <xdr:row>77</xdr:row>
      <xdr:rowOff>111919</xdr:rowOff>
    </xdr:to>
    <xdr:sp macro="" textlink="">
      <xdr:nvSpPr>
        <xdr:cNvPr id="877" name="楕円 876"/>
        <xdr:cNvSpPr/>
      </xdr:nvSpPr>
      <xdr:spPr>
        <a:xfrm>
          <a:off x="22110700" y="13211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160196</xdr:rowOff>
    </xdr:from>
    <xdr:ext cx="534377" cy="259045"/>
    <xdr:sp macro="" textlink="">
      <xdr:nvSpPr>
        <xdr:cNvPr id="878" name="繰出金該当値テキスト"/>
        <xdr:cNvSpPr txBox="1"/>
      </xdr:nvSpPr>
      <xdr:spPr>
        <a:xfrm>
          <a:off x="22212300" y="13190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28073</xdr:rowOff>
    </xdr:from>
    <xdr:to>
      <xdr:col>112</xdr:col>
      <xdr:colOff>38100</xdr:colOff>
      <xdr:row>77</xdr:row>
      <xdr:rowOff>129673</xdr:rowOff>
    </xdr:to>
    <xdr:sp macro="" textlink="">
      <xdr:nvSpPr>
        <xdr:cNvPr id="879" name="楕円 878"/>
        <xdr:cNvSpPr/>
      </xdr:nvSpPr>
      <xdr:spPr>
        <a:xfrm>
          <a:off x="21272500" y="13229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120800</xdr:rowOff>
    </xdr:from>
    <xdr:ext cx="534377" cy="259045"/>
    <xdr:sp macro="" textlink="">
      <xdr:nvSpPr>
        <xdr:cNvPr id="880" name="テキスト ボックス 879"/>
        <xdr:cNvSpPr txBox="1"/>
      </xdr:nvSpPr>
      <xdr:spPr>
        <a:xfrm>
          <a:off x="21056111" y="13322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31655</xdr:rowOff>
    </xdr:from>
    <xdr:to>
      <xdr:col>107</xdr:col>
      <xdr:colOff>101600</xdr:colOff>
      <xdr:row>77</xdr:row>
      <xdr:rowOff>133255</xdr:rowOff>
    </xdr:to>
    <xdr:sp macro="" textlink="">
      <xdr:nvSpPr>
        <xdr:cNvPr id="881" name="楕円 880"/>
        <xdr:cNvSpPr/>
      </xdr:nvSpPr>
      <xdr:spPr>
        <a:xfrm>
          <a:off x="20383500" y="1323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124382</xdr:rowOff>
    </xdr:from>
    <xdr:ext cx="534377" cy="259045"/>
    <xdr:sp macro="" textlink="">
      <xdr:nvSpPr>
        <xdr:cNvPr id="882" name="テキスト ボックス 881"/>
        <xdr:cNvSpPr txBox="1"/>
      </xdr:nvSpPr>
      <xdr:spPr>
        <a:xfrm>
          <a:off x="20167111" y="13326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37809</xdr:rowOff>
    </xdr:from>
    <xdr:to>
      <xdr:col>102</xdr:col>
      <xdr:colOff>165100</xdr:colOff>
      <xdr:row>77</xdr:row>
      <xdr:rowOff>139409</xdr:rowOff>
    </xdr:to>
    <xdr:sp macro="" textlink="">
      <xdr:nvSpPr>
        <xdr:cNvPr id="883" name="楕円 882"/>
        <xdr:cNvSpPr/>
      </xdr:nvSpPr>
      <xdr:spPr>
        <a:xfrm>
          <a:off x="19494500" y="13239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130536</xdr:rowOff>
    </xdr:from>
    <xdr:ext cx="534377" cy="259045"/>
    <xdr:sp macro="" textlink="">
      <xdr:nvSpPr>
        <xdr:cNvPr id="884" name="テキスト ボックス 883"/>
        <xdr:cNvSpPr txBox="1"/>
      </xdr:nvSpPr>
      <xdr:spPr>
        <a:xfrm>
          <a:off x="19278111" y="1333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33750</xdr:rowOff>
    </xdr:from>
    <xdr:to>
      <xdr:col>98</xdr:col>
      <xdr:colOff>38100</xdr:colOff>
      <xdr:row>77</xdr:row>
      <xdr:rowOff>135350</xdr:rowOff>
    </xdr:to>
    <xdr:sp macro="" textlink="">
      <xdr:nvSpPr>
        <xdr:cNvPr id="885" name="楕円 884"/>
        <xdr:cNvSpPr/>
      </xdr:nvSpPr>
      <xdr:spPr>
        <a:xfrm>
          <a:off x="18605500" y="1323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126477</xdr:rowOff>
    </xdr:from>
    <xdr:ext cx="534377" cy="259045"/>
    <xdr:sp macro="" textlink="">
      <xdr:nvSpPr>
        <xdr:cNvPr id="886" name="テキスト ボックス 885"/>
        <xdr:cNvSpPr txBox="1"/>
      </xdr:nvSpPr>
      <xdr:spPr>
        <a:xfrm>
          <a:off x="18389111" y="1332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全ての項目において、類似団体内平均値と比較して低い水準にある。普通建設事業費については、平成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年度に新体育館建設工事費等が増加したことにより、一時的に類似団体内平均値と比較して高くなったが、平成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年度決算では再び類似団体平均値よりも低くなった。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今後も、社会保障経費の増加による扶助費の増加や、布袋駅付近鉄道高架化整備事業、布袋駅東複合公共施設整備事業などによる普通建設事業費の増加が見込まれるため、業務のスリム化や未来につながる取捨選択を行い、より効果的かつ効率的な行政運営の継続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愛知県江南市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100,639
98,810
30.20
29,910,822
27,894,505
922,954
18,364,701
24,444,144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27.4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96266</xdr:rowOff>
    </xdr:from>
    <xdr:to>
      <xdr:col>24</xdr:col>
      <xdr:colOff>62865</xdr:colOff>
      <xdr:row>38</xdr:row>
      <xdr:rowOff>153416</xdr:rowOff>
    </xdr:to>
    <xdr:cxnSp macro="">
      <xdr:nvCxnSpPr>
        <xdr:cNvPr id="56" name="直線コネクタ 55"/>
        <xdr:cNvCxnSpPr/>
      </xdr:nvCxnSpPr>
      <xdr:spPr>
        <a:xfrm flipV="1">
          <a:off x="4633595" y="5411216"/>
          <a:ext cx="127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157243</xdr:rowOff>
    </xdr:from>
    <xdr:ext cx="469744" cy="259045"/>
    <xdr:sp macro="" textlink="">
      <xdr:nvSpPr>
        <xdr:cNvPr id="57" name="議会費最小値テキスト"/>
        <xdr:cNvSpPr txBox="1"/>
      </xdr:nvSpPr>
      <xdr:spPr>
        <a:xfrm>
          <a:off x="4686300" y="6672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153416</xdr:rowOff>
    </xdr:from>
    <xdr:to>
      <xdr:col>24</xdr:col>
      <xdr:colOff>152400</xdr:colOff>
      <xdr:row>38</xdr:row>
      <xdr:rowOff>153416</xdr:rowOff>
    </xdr:to>
    <xdr:cxnSp macro="">
      <xdr:nvCxnSpPr>
        <xdr:cNvPr id="58" name="直線コネクタ 57"/>
        <xdr:cNvCxnSpPr/>
      </xdr:nvCxnSpPr>
      <xdr:spPr>
        <a:xfrm>
          <a:off x="4546600" y="6668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42943</xdr:rowOff>
    </xdr:from>
    <xdr:ext cx="469744" cy="259045"/>
    <xdr:sp macro="" textlink="">
      <xdr:nvSpPr>
        <xdr:cNvPr id="59" name="議会費最大値テキスト"/>
        <xdr:cNvSpPr txBox="1"/>
      </xdr:nvSpPr>
      <xdr:spPr>
        <a:xfrm>
          <a:off x="4686300" y="5186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96266</xdr:rowOff>
    </xdr:from>
    <xdr:to>
      <xdr:col>24</xdr:col>
      <xdr:colOff>152400</xdr:colOff>
      <xdr:row>31</xdr:row>
      <xdr:rowOff>96266</xdr:rowOff>
    </xdr:to>
    <xdr:cxnSp macro="">
      <xdr:nvCxnSpPr>
        <xdr:cNvPr id="60" name="直線コネクタ 59"/>
        <xdr:cNvCxnSpPr/>
      </xdr:nvCxnSpPr>
      <xdr:spPr>
        <a:xfrm>
          <a:off x="4546600" y="5411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56642</xdr:rowOff>
    </xdr:from>
    <xdr:to>
      <xdr:col>24</xdr:col>
      <xdr:colOff>63500</xdr:colOff>
      <xdr:row>37</xdr:row>
      <xdr:rowOff>78740</xdr:rowOff>
    </xdr:to>
    <xdr:cxnSp macro="">
      <xdr:nvCxnSpPr>
        <xdr:cNvPr id="61" name="直線コネクタ 60"/>
        <xdr:cNvCxnSpPr/>
      </xdr:nvCxnSpPr>
      <xdr:spPr>
        <a:xfrm>
          <a:off x="3797300" y="6400292"/>
          <a:ext cx="8382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25290</xdr:rowOff>
    </xdr:from>
    <xdr:ext cx="469744" cy="259045"/>
    <xdr:sp macro="" textlink="">
      <xdr:nvSpPr>
        <xdr:cNvPr id="62" name="議会費平均値テキスト"/>
        <xdr:cNvSpPr txBox="1"/>
      </xdr:nvSpPr>
      <xdr:spPr>
        <a:xfrm>
          <a:off x="4686300" y="60260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2413</xdr:rowOff>
    </xdr:from>
    <xdr:to>
      <xdr:col>24</xdr:col>
      <xdr:colOff>114300</xdr:colOff>
      <xdr:row>36</xdr:row>
      <xdr:rowOff>104013</xdr:rowOff>
    </xdr:to>
    <xdr:sp macro="" textlink="">
      <xdr:nvSpPr>
        <xdr:cNvPr id="63" name="フローチャート: 判断 62"/>
        <xdr:cNvSpPr/>
      </xdr:nvSpPr>
      <xdr:spPr>
        <a:xfrm>
          <a:off x="4584700" y="617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56642</xdr:rowOff>
    </xdr:from>
    <xdr:to>
      <xdr:col>19</xdr:col>
      <xdr:colOff>177800</xdr:colOff>
      <xdr:row>37</xdr:row>
      <xdr:rowOff>73406</xdr:rowOff>
    </xdr:to>
    <xdr:cxnSp macro="">
      <xdr:nvCxnSpPr>
        <xdr:cNvPr id="64" name="直線コネクタ 63"/>
        <xdr:cNvCxnSpPr/>
      </xdr:nvCxnSpPr>
      <xdr:spPr>
        <a:xfrm flipV="1">
          <a:off x="2908300" y="6400292"/>
          <a:ext cx="8890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7747</xdr:rowOff>
    </xdr:from>
    <xdr:to>
      <xdr:col>20</xdr:col>
      <xdr:colOff>38100</xdr:colOff>
      <xdr:row>36</xdr:row>
      <xdr:rowOff>109347</xdr:rowOff>
    </xdr:to>
    <xdr:sp macro="" textlink="">
      <xdr:nvSpPr>
        <xdr:cNvPr id="65" name="フローチャート: 判断 64"/>
        <xdr:cNvSpPr/>
      </xdr:nvSpPr>
      <xdr:spPr>
        <a:xfrm>
          <a:off x="37465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125874</xdr:rowOff>
    </xdr:from>
    <xdr:ext cx="469744" cy="259045"/>
    <xdr:sp macro="" textlink="">
      <xdr:nvSpPr>
        <xdr:cNvPr id="66" name="テキスト ボックス 65"/>
        <xdr:cNvSpPr txBox="1"/>
      </xdr:nvSpPr>
      <xdr:spPr>
        <a:xfrm>
          <a:off x="3562428" y="5955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26543</xdr:rowOff>
    </xdr:from>
    <xdr:to>
      <xdr:col>15</xdr:col>
      <xdr:colOff>50800</xdr:colOff>
      <xdr:row>37</xdr:row>
      <xdr:rowOff>73406</xdr:rowOff>
    </xdr:to>
    <xdr:cxnSp macro="">
      <xdr:nvCxnSpPr>
        <xdr:cNvPr id="67" name="直線コネクタ 66"/>
        <xdr:cNvCxnSpPr/>
      </xdr:nvCxnSpPr>
      <xdr:spPr>
        <a:xfrm>
          <a:off x="2019300" y="6370193"/>
          <a:ext cx="889000" cy="46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128524</xdr:rowOff>
    </xdr:from>
    <xdr:to>
      <xdr:col>15</xdr:col>
      <xdr:colOff>101600</xdr:colOff>
      <xdr:row>36</xdr:row>
      <xdr:rowOff>58674</xdr:rowOff>
    </xdr:to>
    <xdr:sp macro="" textlink="">
      <xdr:nvSpPr>
        <xdr:cNvPr id="68" name="フローチャート: 判断 67"/>
        <xdr:cNvSpPr/>
      </xdr:nvSpPr>
      <xdr:spPr>
        <a:xfrm>
          <a:off x="2857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75201</xdr:rowOff>
    </xdr:from>
    <xdr:ext cx="469744" cy="259045"/>
    <xdr:sp macro="" textlink="">
      <xdr:nvSpPr>
        <xdr:cNvPr id="69" name="テキスト ボックス 68"/>
        <xdr:cNvSpPr txBox="1"/>
      </xdr:nvSpPr>
      <xdr:spPr>
        <a:xfrm>
          <a:off x="2673428" y="5904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26543</xdr:rowOff>
    </xdr:from>
    <xdr:to>
      <xdr:col>10</xdr:col>
      <xdr:colOff>114300</xdr:colOff>
      <xdr:row>37</xdr:row>
      <xdr:rowOff>44069</xdr:rowOff>
    </xdr:to>
    <xdr:cxnSp macro="">
      <xdr:nvCxnSpPr>
        <xdr:cNvPr id="70" name="直線コネクタ 69"/>
        <xdr:cNvCxnSpPr/>
      </xdr:nvCxnSpPr>
      <xdr:spPr>
        <a:xfrm flipV="1">
          <a:off x="1130300" y="6370193"/>
          <a:ext cx="8890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86614</xdr:rowOff>
    </xdr:from>
    <xdr:to>
      <xdr:col>10</xdr:col>
      <xdr:colOff>165100</xdr:colOff>
      <xdr:row>36</xdr:row>
      <xdr:rowOff>16764</xdr:rowOff>
    </xdr:to>
    <xdr:sp macro="" textlink="">
      <xdr:nvSpPr>
        <xdr:cNvPr id="71" name="フローチャート: 判断 70"/>
        <xdr:cNvSpPr/>
      </xdr:nvSpPr>
      <xdr:spPr>
        <a:xfrm>
          <a:off x="1968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33291</xdr:rowOff>
    </xdr:from>
    <xdr:ext cx="469744" cy="259045"/>
    <xdr:sp macro="" textlink="">
      <xdr:nvSpPr>
        <xdr:cNvPr id="72" name="テキスト ボックス 71"/>
        <xdr:cNvSpPr txBox="1"/>
      </xdr:nvSpPr>
      <xdr:spPr>
        <a:xfrm>
          <a:off x="1784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53467</xdr:rowOff>
    </xdr:from>
    <xdr:to>
      <xdr:col>6</xdr:col>
      <xdr:colOff>38100</xdr:colOff>
      <xdr:row>35</xdr:row>
      <xdr:rowOff>155067</xdr:rowOff>
    </xdr:to>
    <xdr:sp macro="" textlink="">
      <xdr:nvSpPr>
        <xdr:cNvPr id="73" name="フローチャート: 判断 72"/>
        <xdr:cNvSpPr/>
      </xdr:nvSpPr>
      <xdr:spPr>
        <a:xfrm>
          <a:off x="1079500" y="6054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144</xdr:rowOff>
    </xdr:from>
    <xdr:ext cx="469744" cy="259045"/>
    <xdr:sp macro="" textlink="">
      <xdr:nvSpPr>
        <xdr:cNvPr id="74" name="テキスト ボックス 73"/>
        <xdr:cNvSpPr txBox="1"/>
      </xdr:nvSpPr>
      <xdr:spPr>
        <a:xfrm>
          <a:off x="895428" y="5829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27940</xdr:rowOff>
    </xdr:from>
    <xdr:to>
      <xdr:col>24</xdr:col>
      <xdr:colOff>114300</xdr:colOff>
      <xdr:row>37</xdr:row>
      <xdr:rowOff>129540</xdr:rowOff>
    </xdr:to>
    <xdr:sp macro="" textlink="">
      <xdr:nvSpPr>
        <xdr:cNvPr id="80" name="楕円 79"/>
        <xdr:cNvSpPr/>
      </xdr:nvSpPr>
      <xdr:spPr>
        <a:xfrm>
          <a:off x="4584700" y="637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6367</xdr:rowOff>
    </xdr:from>
    <xdr:ext cx="469744" cy="259045"/>
    <xdr:sp macro="" textlink="">
      <xdr:nvSpPr>
        <xdr:cNvPr id="81" name="議会費該当値テキスト"/>
        <xdr:cNvSpPr txBox="1"/>
      </xdr:nvSpPr>
      <xdr:spPr>
        <a:xfrm>
          <a:off x="4686300" y="6350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5842</xdr:rowOff>
    </xdr:from>
    <xdr:to>
      <xdr:col>20</xdr:col>
      <xdr:colOff>38100</xdr:colOff>
      <xdr:row>37</xdr:row>
      <xdr:rowOff>107442</xdr:rowOff>
    </xdr:to>
    <xdr:sp macro="" textlink="">
      <xdr:nvSpPr>
        <xdr:cNvPr id="82" name="楕円 81"/>
        <xdr:cNvSpPr/>
      </xdr:nvSpPr>
      <xdr:spPr>
        <a:xfrm>
          <a:off x="3746500" y="634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98569</xdr:rowOff>
    </xdr:from>
    <xdr:ext cx="469744" cy="259045"/>
    <xdr:sp macro="" textlink="">
      <xdr:nvSpPr>
        <xdr:cNvPr id="83" name="テキスト ボックス 82"/>
        <xdr:cNvSpPr txBox="1"/>
      </xdr:nvSpPr>
      <xdr:spPr>
        <a:xfrm>
          <a:off x="3562428" y="6442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22606</xdr:rowOff>
    </xdr:from>
    <xdr:to>
      <xdr:col>15</xdr:col>
      <xdr:colOff>101600</xdr:colOff>
      <xdr:row>37</xdr:row>
      <xdr:rowOff>124206</xdr:rowOff>
    </xdr:to>
    <xdr:sp macro="" textlink="">
      <xdr:nvSpPr>
        <xdr:cNvPr id="84" name="楕円 83"/>
        <xdr:cNvSpPr/>
      </xdr:nvSpPr>
      <xdr:spPr>
        <a:xfrm>
          <a:off x="2857500" y="6366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115333</xdr:rowOff>
    </xdr:from>
    <xdr:ext cx="469744" cy="259045"/>
    <xdr:sp macro="" textlink="">
      <xdr:nvSpPr>
        <xdr:cNvPr id="85" name="テキスト ボックス 84"/>
        <xdr:cNvSpPr txBox="1"/>
      </xdr:nvSpPr>
      <xdr:spPr>
        <a:xfrm>
          <a:off x="2673428" y="6458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147193</xdr:rowOff>
    </xdr:from>
    <xdr:to>
      <xdr:col>10</xdr:col>
      <xdr:colOff>165100</xdr:colOff>
      <xdr:row>37</xdr:row>
      <xdr:rowOff>77343</xdr:rowOff>
    </xdr:to>
    <xdr:sp macro="" textlink="">
      <xdr:nvSpPr>
        <xdr:cNvPr id="86" name="楕円 85"/>
        <xdr:cNvSpPr/>
      </xdr:nvSpPr>
      <xdr:spPr>
        <a:xfrm>
          <a:off x="1968500" y="6319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68470</xdr:rowOff>
    </xdr:from>
    <xdr:ext cx="469744" cy="259045"/>
    <xdr:sp macro="" textlink="">
      <xdr:nvSpPr>
        <xdr:cNvPr id="87" name="テキスト ボックス 86"/>
        <xdr:cNvSpPr txBox="1"/>
      </xdr:nvSpPr>
      <xdr:spPr>
        <a:xfrm>
          <a:off x="1784428" y="6412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164719</xdr:rowOff>
    </xdr:from>
    <xdr:to>
      <xdr:col>6</xdr:col>
      <xdr:colOff>38100</xdr:colOff>
      <xdr:row>37</xdr:row>
      <xdr:rowOff>94869</xdr:rowOff>
    </xdr:to>
    <xdr:sp macro="" textlink="">
      <xdr:nvSpPr>
        <xdr:cNvPr id="88" name="楕円 87"/>
        <xdr:cNvSpPr/>
      </xdr:nvSpPr>
      <xdr:spPr>
        <a:xfrm>
          <a:off x="1079500" y="6336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85996</xdr:rowOff>
    </xdr:from>
    <xdr:ext cx="469744" cy="259045"/>
    <xdr:sp macro="" textlink="">
      <xdr:nvSpPr>
        <xdr:cNvPr id="89" name="テキスト ボックス 88"/>
        <xdr:cNvSpPr txBox="1"/>
      </xdr:nvSpPr>
      <xdr:spPr>
        <a:xfrm>
          <a:off x="895428" y="6429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40309</xdr:rowOff>
    </xdr:from>
    <xdr:to>
      <xdr:col>24</xdr:col>
      <xdr:colOff>62865</xdr:colOff>
      <xdr:row>58</xdr:row>
      <xdr:rowOff>12425</xdr:rowOff>
    </xdr:to>
    <xdr:cxnSp macro="">
      <xdr:nvCxnSpPr>
        <xdr:cNvPr id="111" name="直線コネクタ 110"/>
        <xdr:cNvCxnSpPr/>
      </xdr:nvCxnSpPr>
      <xdr:spPr>
        <a:xfrm flipV="1">
          <a:off x="4633595" y="8784259"/>
          <a:ext cx="1270" cy="1172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16252</xdr:rowOff>
    </xdr:from>
    <xdr:ext cx="534377" cy="259045"/>
    <xdr:sp macro="" textlink="">
      <xdr:nvSpPr>
        <xdr:cNvPr id="112" name="総務費最小値テキスト"/>
        <xdr:cNvSpPr txBox="1"/>
      </xdr:nvSpPr>
      <xdr:spPr>
        <a:xfrm>
          <a:off x="4686300" y="9960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12425</xdr:rowOff>
    </xdr:from>
    <xdr:to>
      <xdr:col>24</xdr:col>
      <xdr:colOff>152400</xdr:colOff>
      <xdr:row>58</xdr:row>
      <xdr:rowOff>12425</xdr:rowOff>
    </xdr:to>
    <xdr:cxnSp macro="">
      <xdr:nvCxnSpPr>
        <xdr:cNvPr id="113" name="直線コネクタ 112"/>
        <xdr:cNvCxnSpPr/>
      </xdr:nvCxnSpPr>
      <xdr:spPr>
        <a:xfrm>
          <a:off x="4546600" y="9956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158436</xdr:rowOff>
    </xdr:from>
    <xdr:ext cx="599010" cy="259045"/>
    <xdr:sp macro="" textlink="">
      <xdr:nvSpPr>
        <xdr:cNvPr id="114" name="総務費最大値テキスト"/>
        <xdr:cNvSpPr txBox="1"/>
      </xdr:nvSpPr>
      <xdr:spPr>
        <a:xfrm>
          <a:off x="4686300" y="8559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284,239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40309</xdr:rowOff>
    </xdr:from>
    <xdr:to>
      <xdr:col>24</xdr:col>
      <xdr:colOff>152400</xdr:colOff>
      <xdr:row>51</xdr:row>
      <xdr:rowOff>40309</xdr:rowOff>
    </xdr:to>
    <xdr:cxnSp macro="">
      <xdr:nvCxnSpPr>
        <xdr:cNvPr id="115" name="直線コネクタ 114"/>
        <xdr:cNvCxnSpPr/>
      </xdr:nvCxnSpPr>
      <xdr:spPr>
        <a:xfrm>
          <a:off x="4546600" y="8784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12425</xdr:rowOff>
    </xdr:from>
    <xdr:to>
      <xdr:col>24</xdr:col>
      <xdr:colOff>63500</xdr:colOff>
      <xdr:row>58</xdr:row>
      <xdr:rowOff>15501</xdr:rowOff>
    </xdr:to>
    <xdr:cxnSp macro="">
      <xdr:nvCxnSpPr>
        <xdr:cNvPr id="116" name="直線コネクタ 115"/>
        <xdr:cNvCxnSpPr/>
      </xdr:nvCxnSpPr>
      <xdr:spPr>
        <a:xfrm flipV="1">
          <a:off x="3797300" y="9956525"/>
          <a:ext cx="838200" cy="3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8971</xdr:rowOff>
    </xdr:from>
    <xdr:ext cx="534377" cy="259045"/>
    <xdr:sp macro="" textlink="">
      <xdr:nvSpPr>
        <xdr:cNvPr id="117" name="総務費平均値テキスト"/>
        <xdr:cNvSpPr txBox="1"/>
      </xdr:nvSpPr>
      <xdr:spPr>
        <a:xfrm>
          <a:off x="4686300" y="9610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157544</xdr:rowOff>
    </xdr:from>
    <xdr:to>
      <xdr:col>24</xdr:col>
      <xdr:colOff>114300</xdr:colOff>
      <xdr:row>57</xdr:row>
      <xdr:rowOff>87694</xdr:rowOff>
    </xdr:to>
    <xdr:sp macro="" textlink="">
      <xdr:nvSpPr>
        <xdr:cNvPr id="118" name="フローチャート: 判断 117"/>
        <xdr:cNvSpPr/>
      </xdr:nvSpPr>
      <xdr:spPr>
        <a:xfrm>
          <a:off x="4584700" y="975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160924</xdr:rowOff>
    </xdr:from>
    <xdr:to>
      <xdr:col>19</xdr:col>
      <xdr:colOff>177800</xdr:colOff>
      <xdr:row>58</xdr:row>
      <xdr:rowOff>15501</xdr:rowOff>
    </xdr:to>
    <xdr:cxnSp macro="">
      <xdr:nvCxnSpPr>
        <xdr:cNvPr id="119" name="直線コネクタ 118"/>
        <xdr:cNvCxnSpPr/>
      </xdr:nvCxnSpPr>
      <xdr:spPr>
        <a:xfrm>
          <a:off x="2908300" y="9933574"/>
          <a:ext cx="889000" cy="26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11195</xdr:rowOff>
    </xdr:from>
    <xdr:to>
      <xdr:col>20</xdr:col>
      <xdr:colOff>38100</xdr:colOff>
      <xdr:row>57</xdr:row>
      <xdr:rowOff>112795</xdr:rowOff>
    </xdr:to>
    <xdr:sp macro="" textlink="">
      <xdr:nvSpPr>
        <xdr:cNvPr id="120" name="フローチャート: 判断 119"/>
        <xdr:cNvSpPr/>
      </xdr:nvSpPr>
      <xdr:spPr>
        <a:xfrm>
          <a:off x="37465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129322</xdr:rowOff>
    </xdr:from>
    <xdr:ext cx="534377" cy="259045"/>
    <xdr:sp macro="" textlink="">
      <xdr:nvSpPr>
        <xdr:cNvPr id="121" name="テキスト ボックス 120"/>
        <xdr:cNvSpPr txBox="1"/>
      </xdr:nvSpPr>
      <xdr:spPr>
        <a:xfrm>
          <a:off x="3530111" y="955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144798</xdr:rowOff>
    </xdr:from>
    <xdr:to>
      <xdr:col>15</xdr:col>
      <xdr:colOff>50800</xdr:colOff>
      <xdr:row>57</xdr:row>
      <xdr:rowOff>160924</xdr:rowOff>
    </xdr:to>
    <xdr:cxnSp macro="">
      <xdr:nvCxnSpPr>
        <xdr:cNvPr id="122" name="直線コネクタ 121"/>
        <xdr:cNvCxnSpPr/>
      </xdr:nvCxnSpPr>
      <xdr:spPr>
        <a:xfrm>
          <a:off x="2019300" y="9917448"/>
          <a:ext cx="889000" cy="1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156021</xdr:rowOff>
    </xdr:from>
    <xdr:to>
      <xdr:col>15</xdr:col>
      <xdr:colOff>101600</xdr:colOff>
      <xdr:row>57</xdr:row>
      <xdr:rowOff>86171</xdr:rowOff>
    </xdr:to>
    <xdr:sp macro="" textlink="">
      <xdr:nvSpPr>
        <xdr:cNvPr id="123" name="フローチャート: 判断 122"/>
        <xdr:cNvSpPr/>
      </xdr:nvSpPr>
      <xdr:spPr>
        <a:xfrm>
          <a:off x="2857500" y="975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102698</xdr:rowOff>
    </xdr:from>
    <xdr:ext cx="534377" cy="259045"/>
    <xdr:sp macro="" textlink="">
      <xdr:nvSpPr>
        <xdr:cNvPr id="124" name="テキスト ボックス 123"/>
        <xdr:cNvSpPr txBox="1"/>
      </xdr:nvSpPr>
      <xdr:spPr>
        <a:xfrm>
          <a:off x="2641111" y="953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144798</xdr:rowOff>
    </xdr:from>
    <xdr:to>
      <xdr:col>10</xdr:col>
      <xdr:colOff>114300</xdr:colOff>
      <xdr:row>57</xdr:row>
      <xdr:rowOff>146924</xdr:rowOff>
    </xdr:to>
    <xdr:cxnSp macro="">
      <xdr:nvCxnSpPr>
        <xdr:cNvPr id="125" name="直線コネクタ 124"/>
        <xdr:cNvCxnSpPr/>
      </xdr:nvCxnSpPr>
      <xdr:spPr>
        <a:xfrm flipV="1">
          <a:off x="1130300" y="9917448"/>
          <a:ext cx="889000" cy="2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12525</xdr:rowOff>
    </xdr:from>
    <xdr:to>
      <xdr:col>10</xdr:col>
      <xdr:colOff>165100</xdr:colOff>
      <xdr:row>57</xdr:row>
      <xdr:rowOff>114125</xdr:rowOff>
    </xdr:to>
    <xdr:sp macro="" textlink="">
      <xdr:nvSpPr>
        <xdr:cNvPr id="126" name="フローチャート: 判断 125"/>
        <xdr:cNvSpPr/>
      </xdr:nvSpPr>
      <xdr:spPr>
        <a:xfrm>
          <a:off x="1968500" y="978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130652</xdr:rowOff>
    </xdr:from>
    <xdr:ext cx="534377" cy="259045"/>
    <xdr:sp macro="" textlink="">
      <xdr:nvSpPr>
        <xdr:cNvPr id="127" name="テキスト ボックス 126"/>
        <xdr:cNvSpPr txBox="1"/>
      </xdr:nvSpPr>
      <xdr:spPr>
        <a:xfrm>
          <a:off x="1752111" y="956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158815</xdr:rowOff>
    </xdr:from>
    <xdr:to>
      <xdr:col>6</xdr:col>
      <xdr:colOff>38100</xdr:colOff>
      <xdr:row>57</xdr:row>
      <xdr:rowOff>88965</xdr:rowOff>
    </xdr:to>
    <xdr:sp macro="" textlink="">
      <xdr:nvSpPr>
        <xdr:cNvPr id="128" name="フローチャート: 判断 127"/>
        <xdr:cNvSpPr/>
      </xdr:nvSpPr>
      <xdr:spPr>
        <a:xfrm>
          <a:off x="1079500" y="976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105492</xdr:rowOff>
    </xdr:from>
    <xdr:ext cx="534377" cy="259045"/>
    <xdr:sp macro="" textlink="">
      <xdr:nvSpPr>
        <xdr:cNvPr id="129" name="テキスト ボックス 128"/>
        <xdr:cNvSpPr txBox="1"/>
      </xdr:nvSpPr>
      <xdr:spPr>
        <a:xfrm>
          <a:off x="863111" y="953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133075</xdr:rowOff>
    </xdr:from>
    <xdr:to>
      <xdr:col>24</xdr:col>
      <xdr:colOff>114300</xdr:colOff>
      <xdr:row>58</xdr:row>
      <xdr:rowOff>63225</xdr:rowOff>
    </xdr:to>
    <xdr:sp macro="" textlink="">
      <xdr:nvSpPr>
        <xdr:cNvPr id="135" name="楕円 134"/>
        <xdr:cNvSpPr/>
      </xdr:nvSpPr>
      <xdr:spPr>
        <a:xfrm>
          <a:off x="4584700" y="990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48002</xdr:rowOff>
    </xdr:from>
    <xdr:ext cx="534377" cy="259045"/>
    <xdr:sp macro="" textlink="">
      <xdr:nvSpPr>
        <xdr:cNvPr id="136" name="総務費該当値テキスト"/>
        <xdr:cNvSpPr txBox="1"/>
      </xdr:nvSpPr>
      <xdr:spPr>
        <a:xfrm>
          <a:off x="4686300" y="9820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136151</xdr:rowOff>
    </xdr:from>
    <xdr:to>
      <xdr:col>20</xdr:col>
      <xdr:colOff>38100</xdr:colOff>
      <xdr:row>58</xdr:row>
      <xdr:rowOff>66301</xdr:rowOff>
    </xdr:to>
    <xdr:sp macro="" textlink="">
      <xdr:nvSpPr>
        <xdr:cNvPr id="137" name="楕円 136"/>
        <xdr:cNvSpPr/>
      </xdr:nvSpPr>
      <xdr:spPr>
        <a:xfrm>
          <a:off x="3746500" y="9908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57428</xdr:rowOff>
    </xdr:from>
    <xdr:ext cx="534377" cy="259045"/>
    <xdr:sp macro="" textlink="">
      <xdr:nvSpPr>
        <xdr:cNvPr id="138" name="テキスト ボックス 137"/>
        <xdr:cNvSpPr txBox="1"/>
      </xdr:nvSpPr>
      <xdr:spPr>
        <a:xfrm>
          <a:off x="3530111" y="1000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110124</xdr:rowOff>
    </xdr:from>
    <xdr:to>
      <xdr:col>15</xdr:col>
      <xdr:colOff>101600</xdr:colOff>
      <xdr:row>58</xdr:row>
      <xdr:rowOff>40274</xdr:rowOff>
    </xdr:to>
    <xdr:sp macro="" textlink="">
      <xdr:nvSpPr>
        <xdr:cNvPr id="139" name="楕円 138"/>
        <xdr:cNvSpPr/>
      </xdr:nvSpPr>
      <xdr:spPr>
        <a:xfrm>
          <a:off x="2857500" y="9882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31401</xdr:rowOff>
    </xdr:from>
    <xdr:ext cx="534377" cy="259045"/>
    <xdr:sp macro="" textlink="">
      <xdr:nvSpPr>
        <xdr:cNvPr id="140" name="テキスト ボックス 139"/>
        <xdr:cNvSpPr txBox="1"/>
      </xdr:nvSpPr>
      <xdr:spPr>
        <a:xfrm>
          <a:off x="2641111" y="9975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93998</xdr:rowOff>
    </xdr:from>
    <xdr:to>
      <xdr:col>10</xdr:col>
      <xdr:colOff>165100</xdr:colOff>
      <xdr:row>58</xdr:row>
      <xdr:rowOff>24148</xdr:rowOff>
    </xdr:to>
    <xdr:sp macro="" textlink="">
      <xdr:nvSpPr>
        <xdr:cNvPr id="141" name="楕円 140"/>
        <xdr:cNvSpPr/>
      </xdr:nvSpPr>
      <xdr:spPr>
        <a:xfrm>
          <a:off x="1968500" y="986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15275</xdr:rowOff>
    </xdr:from>
    <xdr:ext cx="534377" cy="259045"/>
    <xdr:sp macro="" textlink="">
      <xdr:nvSpPr>
        <xdr:cNvPr id="142" name="テキスト ボックス 141"/>
        <xdr:cNvSpPr txBox="1"/>
      </xdr:nvSpPr>
      <xdr:spPr>
        <a:xfrm>
          <a:off x="1752111" y="9959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96124</xdr:rowOff>
    </xdr:from>
    <xdr:to>
      <xdr:col>6</xdr:col>
      <xdr:colOff>38100</xdr:colOff>
      <xdr:row>58</xdr:row>
      <xdr:rowOff>26274</xdr:rowOff>
    </xdr:to>
    <xdr:sp macro="" textlink="">
      <xdr:nvSpPr>
        <xdr:cNvPr id="143" name="楕円 142"/>
        <xdr:cNvSpPr/>
      </xdr:nvSpPr>
      <xdr:spPr>
        <a:xfrm>
          <a:off x="1079500" y="9868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17401</xdr:rowOff>
    </xdr:from>
    <xdr:ext cx="534377" cy="259045"/>
    <xdr:sp macro="" textlink="">
      <xdr:nvSpPr>
        <xdr:cNvPr id="144" name="テキスト ボックス 143"/>
        <xdr:cNvSpPr txBox="1"/>
      </xdr:nvSpPr>
      <xdr:spPr>
        <a:xfrm>
          <a:off x="863111" y="996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7" name="テキスト ボックス 156"/>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163461</xdr:rowOff>
    </xdr:from>
    <xdr:to>
      <xdr:col>24</xdr:col>
      <xdr:colOff>62865</xdr:colOff>
      <xdr:row>78</xdr:row>
      <xdr:rowOff>76708</xdr:rowOff>
    </xdr:to>
    <xdr:cxnSp macro="">
      <xdr:nvCxnSpPr>
        <xdr:cNvPr id="169" name="直線コネクタ 168"/>
        <xdr:cNvCxnSpPr/>
      </xdr:nvCxnSpPr>
      <xdr:spPr>
        <a:xfrm flipV="1">
          <a:off x="4633595" y="11993511"/>
          <a:ext cx="1270" cy="1456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80535</xdr:rowOff>
    </xdr:from>
    <xdr:ext cx="599010" cy="259045"/>
    <xdr:sp macro="" textlink="">
      <xdr:nvSpPr>
        <xdr:cNvPr id="170" name="民生費最小値テキスト"/>
        <xdr:cNvSpPr txBox="1"/>
      </xdr:nvSpPr>
      <xdr:spPr>
        <a:xfrm>
          <a:off x="4686300" y="13453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76708</xdr:rowOff>
    </xdr:from>
    <xdr:to>
      <xdr:col>24</xdr:col>
      <xdr:colOff>152400</xdr:colOff>
      <xdr:row>78</xdr:row>
      <xdr:rowOff>76708</xdr:rowOff>
    </xdr:to>
    <xdr:cxnSp macro="">
      <xdr:nvCxnSpPr>
        <xdr:cNvPr id="171" name="直線コネクタ 170"/>
        <xdr:cNvCxnSpPr/>
      </xdr:nvCxnSpPr>
      <xdr:spPr>
        <a:xfrm>
          <a:off x="4546600" y="1344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110138</xdr:rowOff>
    </xdr:from>
    <xdr:ext cx="599010" cy="259045"/>
    <xdr:sp macro="" textlink="">
      <xdr:nvSpPr>
        <xdr:cNvPr id="172" name="民生費最大値テキスト"/>
        <xdr:cNvSpPr txBox="1"/>
      </xdr:nvSpPr>
      <xdr:spPr>
        <a:xfrm>
          <a:off x="4686300" y="11768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215,629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163461</xdr:rowOff>
    </xdr:from>
    <xdr:to>
      <xdr:col>24</xdr:col>
      <xdr:colOff>152400</xdr:colOff>
      <xdr:row>69</xdr:row>
      <xdr:rowOff>163461</xdr:rowOff>
    </xdr:to>
    <xdr:cxnSp macro="">
      <xdr:nvCxnSpPr>
        <xdr:cNvPr id="173" name="直線コネクタ 172"/>
        <xdr:cNvCxnSpPr/>
      </xdr:nvCxnSpPr>
      <xdr:spPr>
        <a:xfrm>
          <a:off x="4546600" y="11993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33313</xdr:rowOff>
    </xdr:from>
    <xdr:to>
      <xdr:col>24</xdr:col>
      <xdr:colOff>63500</xdr:colOff>
      <xdr:row>77</xdr:row>
      <xdr:rowOff>46850</xdr:rowOff>
    </xdr:to>
    <xdr:cxnSp macro="">
      <xdr:nvCxnSpPr>
        <xdr:cNvPr id="174" name="直線コネクタ 173"/>
        <xdr:cNvCxnSpPr/>
      </xdr:nvCxnSpPr>
      <xdr:spPr>
        <a:xfrm flipV="1">
          <a:off x="3797300" y="13234963"/>
          <a:ext cx="838200" cy="13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74972</xdr:rowOff>
    </xdr:from>
    <xdr:ext cx="599010" cy="259045"/>
    <xdr:sp macro="" textlink="">
      <xdr:nvSpPr>
        <xdr:cNvPr id="175" name="民生費平均値テキスト"/>
        <xdr:cNvSpPr txBox="1"/>
      </xdr:nvSpPr>
      <xdr:spPr>
        <a:xfrm>
          <a:off x="4686300" y="127622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52095</xdr:rowOff>
    </xdr:from>
    <xdr:to>
      <xdr:col>24</xdr:col>
      <xdr:colOff>114300</xdr:colOff>
      <xdr:row>75</xdr:row>
      <xdr:rowOff>153696</xdr:rowOff>
    </xdr:to>
    <xdr:sp macro="" textlink="">
      <xdr:nvSpPr>
        <xdr:cNvPr id="176" name="フローチャート: 判断 175"/>
        <xdr:cNvSpPr/>
      </xdr:nvSpPr>
      <xdr:spPr>
        <a:xfrm>
          <a:off x="4584700" y="1291084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4508</xdr:rowOff>
    </xdr:from>
    <xdr:to>
      <xdr:col>19</xdr:col>
      <xdr:colOff>177800</xdr:colOff>
      <xdr:row>77</xdr:row>
      <xdr:rowOff>46850</xdr:rowOff>
    </xdr:to>
    <xdr:cxnSp macro="">
      <xdr:nvCxnSpPr>
        <xdr:cNvPr id="177" name="直線コネクタ 176"/>
        <xdr:cNvCxnSpPr/>
      </xdr:nvCxnSpPr>
      <xdr:spPr>
        <a:xfrm>
          <a:off x="2908300" y="13206158"/>
          <a:ext cx="889000" cy="42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26136</xdr:rowOff>
    </xdr:from>
    <xdr:to>
      <xdr:col>20</xdr:col>
      <xdr:colOff>38100</xdr:colOff>
      <xdr:row>75</xdr:row>
      <xdr:rowOff>127736</xdr:rowOff>
    </xdr:to>
    <xdr:sp macro="" textlink="">
      <xdr:nvSpPr>
        <xdr:cNvPr id="178" name="フローチャート: 判断 177"/>
        <xdr:cNvSpPr/>
      </xdr:nvSpPr>
      <xdr:spPr>
        <a:xfrm>
          <a:off x="3746500" y="1288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144263</xdr:rowOff>
    </xdr:from>
    <xdr:ext cx="599010" cy="259045"/>
    <xdr:sp macro="" textlink="">
      <xdr:nvSpPr>
        <xdr:cNvPr id="179" name="テキスト ボックス 178"/>
        <xdr:cNvSpPr txBox="1"/>
      </xdr:nvSpPr>
      <xdr:spPr>
        <a:xfrm>
          <a:off x="3497795" y="12660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4508</xdr:rowOff>
    </xdr:from>
    <xdr:to>
      <xdr:col>15</xdr:col>
      <xdr:colOff>50800</xdr:colOff>
      <xdr:row>77</xdr:row>
      <xdr:rowOff>93535</xdr:rowOff>
    </xdr:to>
    <xdr:cxnSp macro="">
      <xdr:nvCxnSpPr>
        <xdr:cNvPr id="180" name="直線コネクタ 179"/>
        <xdr:cNvCxnSpPr/>
      </xdr:nvCxnSpPr>
      <xdr:spPr>
        <a:xfrm flipV="1">
          <a:off x="2019300" y="13206158"/>
          <a:ext cx="889000" cy="89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135382</xdr:rowOff>
    </xdr:from>
    <xdr:to>
      <xdr:col>15</xdr:col>
      <xdr:colOff>101600</xdr:colOff>
      <xdr:row>75</xdr:row>
      <xdr:rowOff>65532</xdr:rowOff>
    </xdr:to>
    <xdr:sp macro="" textlink="">
      <xdr:nvSpPr>
        <xdr:cNvPr id="181" name="フローチャート: 判断 180"/>
        <xdr:cNvSpPr/>
      </xdr:nvSpPr>
      <xdr:spPr>
        <a:xfrm>
          <a:off x="2857500" y="1282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82059</xdr:rowOff>
    </xdr:from>
    <xdr:ext cx="599010" cy="259045"/>
    <xdr:sp macro="" textlink="">
      <xdr:nvSpPr>
        <xdr:cNvPr id="182" name="テキスト ボックス 181"/>
        <xdr:cNvSpPr txBox="1"/>
      </xdr:nvSpPr>
      <xdr:spPr>
        <a:xfrm>
          <a:off x="2608795" y="12597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93535</xdr:rowOff>
    </xdr:from>
    <xdr:to>
      <xdr:col>10</xdr:col>
      <xdr:colOff>114300</xdr:colOff>
      <xdr:row>77</xdr:row>
      <xdr:rowOff>109004</xdr:rowOff>
    </xdr:to>
    <xdr:cxnSp macro="">
      <xdr:nvCxnSpPr>
        <xdr:cNvPr id="183" name="直線コネクタ 182"/>
        <xdr:cNvCxnSpPr/>
      </xdr:nvCxnSpPr>
      <xdr:spPr>
        <a:xfrm flipV="1">
          <a:off x="1130300" y="13295185"/>
          <a:ext cx="889000" cy="15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166091</xdr:rowOff>
    </xdr:from>
    <xdr:to>
      <xdr:col>10</xdr:col>
      <xdr:colOff>165100</xdr:colOff>
      <xdr:row>76</xdr:row>
      <xdr:rowOff>96241</xdr:rowOff>
    </xdr:to>
    <xdr:sp macro="" textlink="">
      <xdr:nvSpPr>
        <xdr:cNvPr id="184" name="フローチャート: 判断 183"/>
        <xdr:cNvSpPr/>
      </xdr:nvSpPr>
      <xdr:spPr>
        <a:xfrm>
          <a:off x="1968500" y="13024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112768</xdr:rowOff>
    </xdr:from>
    <xdr:ext cx="599010" cy="259045"/>
    <xdr:sp macro="" textlink="">
      <xdr:nvSpPr>
        <xdr:cNvPr id="185" name="テキスト ボックス 184"/>
        <xdr:cNvSpPr txBox="1"/>
      </xdr:nvSpPr>
      <xdr:spPr>
        <a:xfrm>
          <a:off x="1719795" y="12800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162281</xdr:rowOff>
    </xdr:from>
    <xdr:to>
      <xdr:col>6</xdr:col>
      <xdr:colOff>38100</xdr:colOff>
      <xdr:row>75</xdr:row>
      <xdr:rowOff>92431</xdr:rowOff>
    </xdr:to>
    <xdr:sp macro="" textlink="">
      <xdr:nvSpPr>
        <xdr:cNvPr id="186" name="フローチャート: 判断 185"/>
        <xdr:cNvSpPr/>
      </xdr:nvSpPr>
      <xdr:spPr>
        <a:xfrm>
          <a:off x="1079500" y="1284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108958</xdr:rowOff>
    </xdr:from>
    <xdr:ext cx="599010" cy="259045"/>
    <xdr:sp macro="" textlink="">
      <xdr:nvSpPr>
        <xdr:cNvPr id="187" name="テキスト ボックス 186"/>
        <xdr:cNvSpPr txBox="1"/>
      </xdr:nvSpPr>
      <xdr:spPr>
        <a:xfrm>
          <a:off x="830795" y="12624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153963</xdr:rowOff>
    </xdr:from>
    <xdr:to>
      <xdr:col>24</xdr:col>
      <xdr:colOff>114300</xdr:colOff>
      <xdr:row>77</xdr:row>
      <xdr:rowOff>84113</xdr:rowOff>
    </xdr:to>
    <xdr:sp macro="" textlink="">
      <xdr:nvSpPr>
        <xdr:cNvPr id="193" name="楕円 192"/>
        <xdr:cNvSpPr/>
      </xdr:nvSpPr>
      <xdr:spPr>
        <a:xfrm>
          <a:off x="4584700" y="1318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132390</xdr:rowOff>
    </xdr:from>
    <xdr:ext cx="599010" cy="259045"/>
    <xdr:sp macro="" textlink="">
      <xdr:nvSpPr>
        <xdr:cNvPr id="194" name="民生費該当値テキスト"/>
        <xdr:cNvSpPr txBox="1"/>
      </xdr:nvSpPr>
      <xdr:spPr>
        <a:xfrm>
          <a:off x="4686300" y="13162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167500</xdr:rowOff>
    </xdr:from>
    <xdr:to>
      <xdr:col>20</xdr:col>
      <xdr:colOff>38100</xdr:colOff>
      <xdr:row>77</xdr:row>
      <xdr:rowOff>97650</xdr:rowOff>
    </xdr:to>
    <xdr:sp macro="" textlink="">
      <xdr:nvSpPr>
        <xdr:cNvPr id="195" name="楕円 194"/>
        <xdr:cNvSpPr/>
      </xdr:nvSpPr>
      <xdr:spPr>
        <a:xfrm>
          <a:off x="3746500" y="131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88777</xdr:rowOff>
    </xdr:from>
    <xdr:ext cx="599010" cy="259045"/>
    <xdr:sp macro="" textlink="">
      <xdr:nvSpPr>
        <xdr:cNvPr id="196" name="テキスト ボックス 195"/>
        <xdr:cNvSpPr txBox="1"/>
      </xdr:nvSpPr>
      <xdr:spPr>
        <a:xfrm>
          <a:off x="3497795" y="13290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125158</xdr:rowOff>
    </xdr:from>
    <xdr:to>
      <xdr:col>15</xdr:col>
      <xdr:colOff>101600</xdr:colOff>
      <xdr:row>77</xdr:row>
      <xdr:rowOff>55308</xdr:rowOff>
    </xdr:to>
    <xdr:sp macro="" textlink="">
      <xdr:nvSpPr>
        <xdr:cNvPr id="197" name="楕円 196"/>
        <xdr:cNvSpPr/>
      </xdr:nvSpPr>
      <xdr:spPr>
        <a:xfrm>
          <a:off x="2857500" y="1315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46435</xdr:rowOff>
    </xdr:from>
    <xdr:ext cx="599010" cy="259045"/>
    <xdr:sp macro="" textlink="">
      <xdr:nvSpPr>
        <xdr:cNvPr id="198" name="テキスト ボックス 197"/>
        <xdr:cNvSpPr txBox="1"/>
      </xdr:nvSpPr>
      <xdr:spPr>
        <a:xfrm>
          <a:off x="2608795" y="13248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42735</xdr:rowOff>
    </xdr:from>
    <xdr:to>
      <xdr:col>10</xdr:col>
      <xdr:colOff>165100</xdr:colOff>
      <xdr:row>77</xdr:row>
      <xdr:rowOff>144335</xdr:rowOff>
    </xdr:to>
    <xdr:sp macro="" textlink="">
      <xdr:nvSpPr>
        <xdr:cNvPr id="199" name="楕円 198"/>
        <xdr:cNvSpPr/>
      </xdr:nvSpPr>
      <xdr:spPr>
        <a:xfrm>
          <a:off x="1968500" y="1324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135462</xdr:rowOff>
    </xdr:from>
    <xdr:ext cx="599010" cy="259045"/>
    <xdr:sp macro="" textlink="">
      <xdr:nvSpPr>
        <xdr:cNvPr id="200" name="テキスト ボックス 199"/>
        <xdr:cNvSpPr txBox="1"/>
      </xdr:nvSpPr>
      <xdr:spPr>
        <a:xfrm>
          <a:off x="1719795" y="13337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58204</xdr:rowOff>
    </xdr:from>
    <xdr:to>
      <xdr:col>6</xdr:col>
      <xdr:colOff>38100</xdr:colOff>
      <xdr:row>77</xdr:row>
      <xdr:rowOff>159804</xdr:rowOff>
    </xdr:to>
    <xdr:sp macro="" textlink="">
      <xdr:nvSpPr>
        <xdr:cNvPr id="201" name="楕円 200"/>
        <xdr:cNvSpPr/>
      </xdr:nvSpPr>
      <xdr:spPr>
        <a:xfrm>
          <a:off x="1079500" y="1325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150931</xdr:rowOff>
    </xdr:from>
    <xdr:ext cx="599010" cy="259045"/>
    <xdr:sp macro="" textlink="">
      <xdr:nvSpPr>
        <xdr:cNvPr id="202" name="テキスト ボックス 201"/>
        <xdr:cNvSpPr txBox="1"/>
      </xdr:nvSpPr>
      <xdr:spPr>
        <a:xfrm>
          <a:off x="830795" y="13352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1" name="テキスト ボックス 220"/>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56871</xdr:rowOff>
    </xdr:from>
    <xdr:to>
      <xdr:col>24</xdr:col>
      <xdr:colOff>62865</xdr:colOff>
      <xdr:row>99</xdr:row>
      <xdr:rowOff>25381</xdr:rowOff>
    </xdr:to>
    <xdr:cxnSp macro="">
      <xdr:nvCxnSpPr>
        <xdr:cNvPr id="227" name="直線コネクタ 226"/>
        <xdr:cNvCxnSpPr/>
      </xdr:nvCxnSpPr>
      <xdr:spPr>
        <a:xfrm flipV="1">
          <a:off x="4633595" y="15658821"/>
          <a:ext cx="1270" cy="1340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29208</xdr:rowOff>
    </xdr:from>
    <xdr:ext cx="534377" cy="259045"/>
    <xdr:sp macro="" textlink="">
      <xdr:nvSpPr>
        <xdr:cNvPr id="228" name="衛生費最小値テキスト"/>
        <xdr:cNvSpPr txBox="1"/>
      </xdr:nvSpPr>
      <xdr:spPr>
        <a:xfrm>
          <a:off x="4686300" y="17002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25381</xdr:rowOff>
    </xdr:from>
    <xdr:to>
      <xdr:col>24</xdr:col>
      <xdr:colOff>152400</xdr:colOff>
      <xdr:row>99</xdr:row>
      <xdr:rowOff>25381</xdr:rowOff>
    </xdr:to>
    <xdr:cxnSp macro="">
      <xdr:nvCxnSpPr>
        <xdr:cNvPr id="229" name="直線コネクタ 228"/>
        <xdr:cNvCxnSpPr/>
      </xdr:nvCxnSpPr>
      <xdr:spPr>
        <a:xfrm>
          <a:off x="4546600" y="16998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3548</xdr:rowOff>
    </xdr:from>
    <xdr:ext cx="534377" cy="259045"/>
    <xdr:sp macro="" textlink="">
      <xdr:nvSpPr>
        <xdr:cNvPr id="230" name="衛生費最大値テキスト"/>
        <xdr:cNvSpPr txBox="1"/>
      </xdr:nvSpPr>
      <xdr:spPr>
        <a:xfrm>
          <a:off x="4686300" y="15434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91,348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56871</xdr:rowOff>
    </xdr:from>
    <xdr:to>
      <xdr:col>24</xdr:col>
      <xdr:colOff>152400</xdr:colOff>
      <xdr:row>91</xdr:row>
      <xdr:rowOff>56871</xdr:rowOff>
    </xdr:to>
    <xdr:cxnSp macro="">
      <xdr:nvCxnSpPr>
        <xdr:cNvPr id="231" name="直線コネクタ 230"/>
        <xdr:cNvCxnSpPr/>
      </xdr:nvCxnSpPr>
      <xdr:spPr>
        <a:xfrm>
          <a:off x="4546600" y="15658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111220</xdr:rowOff>
    </xdr:from>
    <xdr:to>
      <xdr:col>24</xdr:col>
      <xdr:colOff>63500</xdr:colOff>
      <xdr:row>98</xdr:row>
      <xdr:rowOff>161017</xdr:rowOff>
    </xdr:to>
    <xdr:cxnSp macro="">
      <xdr:nvCxnSpPr>
        <xdr:cNvPr id="232" name="直線コネクタ 231"/>
        <xdr:cNvCxnSpPr/>
      </xdr:nvCxnSpPr>
      <xdr:spPr>
        <a:xfrm flipV="1">
          <a:off x="3797300" y="16913320"/>
          <a:ext cx="838200" cy="4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18527</xdr:rowOff>
    </xdr:from>
    <xdr:ext cx="534377" cy="259045"/>
    <xdr:sp macro="" textlink="">
      <xdr:nvSpPr>
        <xdr:cNvPr id="233" name="衛生費平均値テキスト"/>
        <xdr:cNvSpPr txBox="1"/>
      </xdr:nvSpPr>
      <xdr:spPr>
        <a:xfrm>
          <a:off x="4686300" y="164777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167100</xdr:rowOff>
    </xdr:from>
    <xdr:to>
      <xdr:col>24</xdr:col>
      <xdr:colOff>114300</xdr:colOff>
      <xdr:row>97</xdr:row>
      <xdr:rowOff>97250</xdr:rowOff>
    </xdr:to>
    <xdr:sp macro="" textlink="">
      <xdr:nvSpPr>
        <xdr:cNvPr id="234" name="フローチャート: 判断 233"/>
        <xdr:cNvSpPr/>
      </xdr:nvSpPr>
      <xdr:spPr>
        <a:xfrm>
          <a:off x="4584700" y="1662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147929</xdr:rowOff>
    </xdr:from>
    <xdr:to>
      <xdr:col>19</xdr:col>
      <xdr:colOff>177800</xdr:colOff>
      <xdr:row>98</xdr:row>
      <xdr:rowOff>161017</xdr:rowOff>
    </xdr:to>
    <xdr:cxnSp macro="">
      <xdr:nvCxnSpPr>
        <xdr:cNvPr id="235" name="直線コネクタ 234"/>
        <xdr:cNvCxnSpPr/>
      </xdr:nvCxnSpPr>
      <xdr:spPr>
        <a:xfrm>
          <a:off x="2908300" y="16950029"/>
          <a:ext cx="889000" cy="13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39275</xdr:rowOff>
    </xdr:from>
    <xdr:to>
      <xdr:col>20</xdr:col>
      <xdr:colOff>38100</xdr:colOff>
      <xdr:row>97</xdr:row>
      <xdr:rowOff>140875</xdr:rowOff>
    </xdr:to>
    <xdr:sp macro="" textlink="">
      <xdr:nvSpPr>
        <xdr:cNvPr id="236" name="フローチャート: 判断 235"/>
        <xdr:cNvSpPr/>
      </xdr:nvSpPr>
      <xdr:spPr>
        <a:xfrm>
          <a:off x="3746500" y="16669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157402</xdr:rowOff>
    </xdr:from>
    <xdr:ext cx="534377" cy="259045"/>
    <xdr:sp macro="" textlink="">
      <xdr:nvSpPr>
        <xdr:cNvPr id="237" name="テキスト ボックス 236"/>
        <xdr:cNvSpPr txBox="1"/>
      </xdr:nvSpPr>
      <xdr:spPr>
        <a:xfrm>
          <a:off x="3530111" y="16445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147929</xdr:rowOff>
    </xdr:from>
    <xdr:to>
      <xdr:col>15</xdr:col>
      <xdr:colOff>50800</xdr:colOff>
      <xdr:row>98</xdr:row>
      <xdr:rowOff>154960</xdr:rowOff>
    </xdr:to>
    <xdr:cxnSp macro="">
      <xdr:nvCxnSpPr>
        <xdr:cNvPr id="238" name="直線コネクタ 237"/>
        <xdr:cNvCxnSpPr/>
      </xdr:nvCxnSpPr>
      <xdr:spPr>
        <a:xfrm flipV="1">
          <a:off x="2019300" y="16950029"/>
          <a:ext cx="889000" cy="7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33483</xdr:rowOff>
    </xdr:from>
    <xdr:to>
      <xdr:col>15</xdr:col>
      <xdr:colOff>101600</xdr:colOff>
      <xdr:row>97</xdr:row>
      <xdr:rowOff>135083</xdr:rowOff>
    </xdr:to>
    <xdr:sp macro="" textlink="">
      <xdr:nvSpPr>
        <xdr:cNvPr id="239" name="フローチャート: 判断 238"/>
        <xdr:cNvSpPr/>
      </xdr:nvSpPr>
      <xdr:spPr>
        <a:xfrm>
          <a:off x="2857500" y="16664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151610</xdr:rowOff>
    </xdr:from>
    <xdr:ext cx="534377" cy="259045"/>
    <xdr:sp macro="" textlink="">
      <xdr:nvSpPr>
        <xdr:cNvPr id="240" name="テキスト ボックス 239"/>
        <xdr:cNvSpPr txBox="1"/>
      </xdr:nvSpPr>
      <xdr:spPr>
        <a:xfrm>
          <a:off x="2641111" y="16439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154960</xdr:rowOff>
    </xdr:from>
    <xdr:to>
      <xdr:col>10</xdr:col>
      <xdr:colOff>114300</xdr:colOff>
      <xdr:row>98</xdr:row>
      <xdr:rowOff>158483</xdr:rowOff>
    </xdr:to>
    <xdr:cxnSp macro="">
      <xdr:nvCxnSpPr>
        <xdr:cNvPr id="241" name="直線コネクタ 240"/>
        <xdr:cNvCxnSpPr/>
      </xdr:nvCxnSpPr>
      <xdr:spPr>
        <a:xfrm flipV="1">
          <a:off x="1130300" y="16957060"/>
          <a:ext cx="889000" cy="3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1155</xdr:rowOff>
    </xdr:from>
    <xdr:to>
      <xdr:col>10</xdr:col>
      <xdr:colOff>165100</xdr:colOff>
      <xdr:row>97</xdr:row>
      <xdr:rowOff>102755</xdr:rowOff>
    </xdr:to>
    <xdr:sp macro="" textlink="">
      <xdr:nvSpPr>
        <xdr:cNvPr id="242" name="フローチャート: 判断 241"/>
        <xdr:cNvSpPr/>
      </xdr:nvSpPr>
      <xdr:spPr>
        <a:xfrm>
          <a:off x="1968500" y="1663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119282</xdr:rowOff>
    </xdr:from>
    <xdr:ext cx="534377" cy="259045"/>
    <xdr:sp macro="" textlink="">
      <xdr:nvSpPr>
        <xdr:cNvPr id="243" name="テキスト ボックス 242"/>
        <xdr:cNvSpPr txBox="1"/>
      </xdr:nvSpPr>
      <xdr:spPr>
        <a:xfrm>
          <a:off x="1752111" y="1640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17405</xdr:rowOff>
    </xdr:from>
    <xdr:to>
      <xdr:col>6</xdr:col>
      <xdr:colOff>38100</xdr:colOff>
      <xdr:row>97</xdr:row>
      <xdr:rowOff>119005</xdr:rowOff>
    </xdr:to>
    <xdr:sp macro="" textlink="">
      <xdr:nvSpPr>
        <xdr:cNvPr id="244" name="フローチャート: 判断 243"/>
        <xdr:cNvSpPr/>
      </xdr:nvSpPr>
      <xdr:spPr>
        <a:xfrm>
          <a:off x="1079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135532</xdr:rowOff>
    </xdr:from>
    <xdr:ext cx="534377" cy="259045"/>
    <xdr:sp macro="" textlink="">
      <xdr:nvSpPr>
        <xdr:cNvPr id="245" name="テキスト ボックス 244"/>
        <xdr:cNvSpPr txBox="1"/>
      </xdr:nvSpPr>
      <xdr:spPr>
        <a:xfrm>
          <a:off x="863111" y="1642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60420</xdr:rowOff>
    </xdr:from>
    <xdr:to>
      <xdr:col>24</xdr:col>
      <xdr:colOff>114300</xdr:colOff>
      <xdr:row>98</xdr:row>
      <xdr:rowOff>162020</xdr:rowOff>
    </xdr:to>
    <xdr:sp macro="" textlink="">
      <xdr:nvSpPr>
        <xdr:cNvPr id="251" name="楕円 250"/>
        <xdr:cNvSpPr/>
      </xdr:nvSpPr>
      <xdr:spPr>
        <a:xfrm>
          <a:off x="4584700" y="1686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146797</xdr:rowOff>
    </xdr:from>
    <xdr:ext cx="534377" cy="259045"/>
    <xdr:sp macro="" textlink="">
      <xdr:nvSpPr>
        <xdr:cNvPr id="252" name="衛生費該当値テキスト"/>
        <xdr:cNvSpPr txBox="1"/>
      </xdr:nvSpPr>
      <xdr:spPr>
        <a:xfrm>
          <a:off x="4686300" y="16777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110217</xdr:rowOff>
    </xdr:from>
    <xdr:to>
      <xdr:col>20</xdr:col>
      <xdr:colOff>38100</xdr:colOff>
      <xdr:row>99</xdr:row>
      <xdr:rowOff>40367</xdr:rowOff>
    </xdr:to>
    <xdr:sp macro="" textlink="">
      <xdr:nvSpPr>
        <xdr:cNvPr id="253" name="楕円 252"/>
        <xdr:cNvSpPr/>
      </xdr:nvSpPr>
      <xdr:spPr>
        <a:xfrm>
          <a:off x="3746500" y="16912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31494</xdr:rowOff>
    </xdr:from>
    <xdr:ext cx="534377" cy="259045"/>
    <xdr:sp macro="" textlink="">
      <xdr:nvSpPr>
        <xdr:cNvPr id="254" name="テキスト ボックス 253"/>
        <xdr:cNvSpPr txBox="1"/>
      </xdr:nvSpPr>
      <xdr:spPr>
        <a:xfrm>
          <a:off x="3530111" y="1700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97129</xdr:rowOff>
    </xdr:from>
    <xdr:to>
      <xdr:col>15</xdr:col>
      <xdr:colOff>101600</xdr:colOff>
      <xdr:row>99</xdr:row>
      <xdr:rowOff>27279</xdr:rowOff>
    </xdr:to>
    <xdr:sp macro="" textlink="">
      <xdr:nvSpPr>
        <xdr:cNvPr id="255" name="楕円 254"/>
        <xdr:cNvSpPr/>
      </xdr:nvSpPr>
      <xdr:spPr>
        <a:xfrm>
          <a:off x="2857500" y="16899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18406</xdr:rowOff>
    </xdr:from>
    <xdr:ext cx="534377" cy="259045"/>
    <xdr:sp macro="" textlink="">
      <xdr:nvSpPr>
        <xdr:cNvPr id="256" name="テキスト ボックス 255"/>
        <xdr:cNvSpPr txBox="1"/>
      </xdr:nvSpPr>
      <xdr:spPr>
        <a:xfrm>
          <a:off x="2641111" y="16991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104160</xdr:rowOff>
    </xdr:from>
    <xdr:to>
      <xdr:col>10</xdr:col>
      <xdr:colOff>165100</xdr:colOff>
      <xdr:row>99</xdr:row>
      <xdr:rowOff>34310</xdr:rowOff>
    </xdr:to>
    <xdr:sp macro="" textlink="">
      <xdr:nvSpPr>
        <xdr:cNvPr id="257" name="楕円 256"/>
        <xdr:cNvSpPr/>
      </xdr:nvSpPr>
      <xdr:spPr>
        <a:xfrm>
          <a:off x="1968500" y="1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25437</xdr:rowOff>
    </xdr:from>
    <xdr:ext cx="534377" cy="259045"/>
    <xdr:sp macro="" textlink="">
      <xdr:nvSpPr>
        <xdr:cNvPr id="258" name="テキスト ボックス 257"/>
        <xdr:cNvSpPr txBox="1"/>
      </xdr:nvSpPr>
      <xdr:spPr>
        <a:xfrm>
          <a:off x="1752111" y="16998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107683</xdr:rowOff>
    </xdr:from>
    <xdr:to>
      <xdr:col>6</xdr:col>
      <xdr:colOff>38100</xdr:colOff>
      <xdr:row>99</xdr:row>
      <xdr:rowOff>37833</xdr:rowOff>
    </xdr:to>
    <xdr:sp macro="" textlink="">
      <xdr:nvSpPr>
        <xdr:cNvPr id="259" name="楕円 258"/>
        <xdr:cNvSpPr/>
      </xdr:nvSpPr>
      <xdr:spPr>
        <a:xfrm>
          <a:off x="1079500" y="16909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28960</xdr:rowOff>
    </xdr:from>
    <xdr:ext cx="534377" cy="259045"/>
    <xdr:sp macro="" textlink="">
      <xdr:nvSpPr>
        <xdr:cNvPr id="260" name="テキスト ボックス 259"/>
        <xdr:cNvSpPr txBox="1"/>
      </xdr:nvSpPr>
      <xdr:spPr>
        <a:xfrm>
          <a:off x="863111" y="17002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4" name="テキスト ボックス 273"/>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6" name="テキスト ボックス 275"/>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78" name="テキスト ボックス 277"/>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0" name="テキスト ボックス 279"/>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52512</xdr:rowOff>
    </xdr:from>
    <xdr:to>
      <xdr:col>54</xdr:col>
      <xdr:colOff>189865</xdr:colOff>
      <xdr:row>38</xdr:row>
      <xdr:rowOff>139700</xdr:rowOff>
    </xdr:to>
    <xdr:cxnSp macro="">
      <xdr:nvCxnSpPr>
        <xdr:cNvPr id="282" name="直線コネクタ 281"/>
        <xdr:cNvCxnSpPr/>
      </xdr:nvCxnSpPr>
      <xdr:spPr>
        <a:xfrm flipV="1">
          <a:off x="10475595" y="5538912"/>
          <a:ext cx="1270" cy="1115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3"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4" name="直線コネクタ 283"/>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170639</xdr:rowOff>
    </xdr:from>
    <xdr:ext cx="534377" cy="259045"/>
    <xdr:sp macro="" textlink="">
      <xdr:nvSpPr>
        <xdr:cNvPr id="285" name="労働費最大値テキスト"/>
        <xdr:cNvSpPr txBox="1"/>
      </xdr:nvSpPr>
      <xdr:spPr>
        <a:xfrm>
          <a:off x="10528300" y="531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24,407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32</xdr:row>
      <xdr:rowOff>52512</xdr:rowOff>
    </xdr:from>
    <xdr:to>
      <xdr:col>55</xdr:col>
      <xdr:colOff>88900</xdr:colOff>
      <xdr:row>32</xdr:row>
      <xdr:rowOff>52512</xdr:rowOff>
    </xdr:to>
    <xdr:cxnSp macro="">
      <xdr:nvCxnSpPr>
        <xdr:cNvPr id="286" name="直線コネクタ 285"/>
        <xdr:cNvCxnSpPr/>
      </xdr:nvCxnSpPr>
      <xdr:spPr>
        <a:xfrm>
          <a:off x="10388600" y="5538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34589</xdr:rowOff>
    </xdr:from>
    <xdr:to>
      <xdr:col>55</xdr:col>
      <xdr:colOff>0</xdr:colOff>
      <xdr:row>38</xdr:row>
      <xdr:rowOff>69931</xdr:rowOff>
    </xdr:to>
    <xdr:cxnSp macro="">
      <xdr:nvCxnSpPr>
        <xdr:cNvPr id="287" name="直線コネクタ 286"/>
        <xdr:cNvCxnSpPr/>
      </xdr:nvCxnSpPr>
      <xdr:spPr>
        <a:xfrm flipV="1">
          <a:off x="9639300" y="6549689"/>
          <a:ext cx="838200" cy="35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1536</xdr:rowOff>
    </xdr:from>
    <xdr:ext cx="469744" cy="259045"/>
    <xdr:sp macro="" textlink="">
      <xdr:nvSpPr>
        <xdr:cNvPr id="288" name="労働費平均値テキスト"/>
        <xdr:cNvSpPr txBox="1"/>
      </xdr:nvSpPr>
      <xdr:spPr>
        <a:xfrm>
          <a:off x="10528300" y="65166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23109</xdr:rowOff>
    </xdr:from>
    <xdr:to>
      <xdr:col>55</xdr:col>
      <xdr:colOff>50800</xdr:colOff>
      <xdr:row>38</xdr:row>
      <xdr:rowOff>124709</xdr:rowOff>
    </xdr:to>
    <xdr:sp macro="" textlink="">
      <xdr:nvSpPr>
        <xdr:cNvPr id="289" name="フローチャート: 判断 288"/>
        <xdr:cNvSpPr/>
      </xdr:nvSpPr>
      <xdr:spPr>
        <a:xfrm>
          <a:off x="10426700" y="6538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62388</xdr:rowOff>
    </xdr:from>
    <xdr:to>
      <xdr:col>50</xdr:col>
      <xdr:colOff>114300</xdr:colOff>
      <xdr:row>38</xdr:row>
      <xdr:rowOff>69931</xdr:rowOff>
    </xdr:to>
    <xdr:cxnSp macro="">
      <xdr:nvCxnSpPr>
        <xdr:cNvPr id="290" name="直線コネクタ 289"/>
        <xdr:cNvCxnSpPr/>
      </xdr:nvCxnSpPr>
      <xdr:spPr>
        <a:xfrm>
          <a:off x="8750300" y="6577488"/>
          <a:ext cx="889000" cy="7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22149</xdr:rowOff>
    </xdr:from>
    <xdr:to>
      <xdr:col>50</xdr:col>
      <xdr:colOff>165100</xdr:colOff>
      <xdr:row>38</xdr:row>
      <xdr:rowOff>123749</xdr:rowOff>
    </xdr:to>
    <xdr:sp macro="" textlink="">
      <xdr:nvSpPr>
        <xdr:cNvPr id="291" name="フローチャート: 判断 290"/>
        <xdr:cNvSpPr/>
      </xdr:nvSpPr>
      <xdr:spPr>
        <a:xfrm>
          <a:off x="9588500" y="653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114876</xdr:rowOff>
    </xdr:from>
    <xdr:ext cx="469744" cy="259045"/>
    <xdr:sp macro="" textlink="">
      <xdr:nvSpPr>
        <xdr:cNvPr id="292" name="テキスト ボックス 291"/>
        <xdr:cNvSpPr txBox="1"/>
      </xdr:nvSpPr>
      <xdr:spPr>
        <a:xfrm>
          <a:off x="9404428" y="6629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60513</xdr:rowOff>
    </xdr:from>
    <xdr:to>
      <xdr:col>45</xdr:col>
      <xdr:colOff>177800</xdr:colOff>
      <xdr:row>38</xdr:row>
      <xdr:rowOff>62388</xdr:rowOff>
    </xdr:to>
    <xdr:cxnSp macro="">
      <xdr:nvCxnSpPr>
        <xdr:cNvPr id="293" name="直線コネクタ 292"/>
        <xdr:cNvCxnSpPr/>
      </xdr:nvCxnSpPr>
      <xdr:spPr>
        <a:xfrm>
          <a:off x="7861300" y="6575613"/>
          <a:ext cx="889000" cy="1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16297</xdr:rowOff>
    </xdr:from>
    <xdr:to>
      <xdr:col>46</xdr:col>
      <xdr:colOff>38100</xdr:colOff>
      <xdr:row>38</xdr:row>
      <xdr:rowOff>117897</xdr:rowOff>
    </xdr:to>
    <xdr:sp macro="" textlink="">
      <xdr:nvSpPr>
        <xdr:cNvPr id="294" name="フローチャート: 判断 293"/>
        <xdr:cNvSpPr/>
      </xdr:nvSpPr>
      <xdr:spPr>
        <a:xfrm>
          <a:off x="8699500" y="65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109024</xdr:rowOff>
    </xdr:from>
    <xdr:ext cx="469744" cy="259045"/>
    <xdr:sp macro="" textlink="">
      <xdr:nvSpPr>
        <xdr:cNvPr id="295" name="テキスト ボックス 294"/>
        <xdr:cNvSpPr txBox="1"/>
      </xdr:nvSpPr>
      <xdr:spPr>
        <a:xfrm>
          <a:off x="8515428" y="6624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60513</xdr:rowOff>
    </xdr:from>
    <xdr:to>
      <xdr:col>41</xdr:col>
      <xdr:colOff>50800</xdr:colOff>
      <xdr:row>38</xdr:row>
      <xdr:rowOff>61839</xdr:rowOff>
    </xdr:to>
    <xdr:cxnSp macro="">
      <xdr:nvCxnSpPr>
        <xdr:cNvPr id="296" name="直線コネクタ 295"/>
        <xdr:cNvCxnSpPr/>
      </xdr:nvCxnSpPr>
      <xdr:spPr>
        <a:xfrm flipV="1">
          <a:off x="6972300" y="6575613"/>
          <a:ext cx="889000" cy="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15473</xdr:rowOff>
    </xdr:from>
    <xdr:to>
      <xdr:col>41</xdr:col>
      <xdr:colOff>101600</xdr:colOff>
      <xdr:row>38</xdr:row>
      <xdr:rowOff>117073</xdr:rowOff>
    </xdr:to>
    <xdr:sp macro="" textlink="">
      <xdr:nvSpPr>
        <xdr:cNvPr id="297" name="フローチャート: 判断 296"/>
        <xdr:cNvSpPr/>
      </xdr:nvSpPr>
      <xdr:spPr>
        <a:xfrm>
          <a:off x="78105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108200</xdr:rowOff>
    </xdr:from>
    <xdr:ext cx="469744" cy="259045"/>
    <xdr:sp macro="" textlink="">
      <xdr:nvSpPr>
        <xdr:cNvPr id="298" name="テキスト ボックス 297"/>
        <xdr:cNvSpPr txBox="1"/>
      </xdr:nvSpPr>
      <xdr:spPr>
        <a:xfrm>
          <a:off x="7626428" y="6623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32299</xdr:rowOff>
    </xdr:from>
    <xdr:to>
      <xdr:col>36</xdr:col>
      <xdr:colOff>165100</xdr:colOff>
      <xdr:row>38</xdr:row>
      <xdr:rowOff>133899</xdr:rowOff>
    </xdr:to>
    <xdr:sp macro="" textlink="">
      <xdr:nvSpPr>
        <xdr:cNvPr id="299" name="フローチャート: 判断 298"/>
        <xdr:cNvSpPr/>
      </xdr:nvSpPr>
      <xdr:spPr>
        <a:xfrm>
          <a:off x="6921500" y="654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125026</xdr:rowOff>
    </xdr:from>
    <xdr:ext cx="469744" cy="259045"/>
    <xdr:sp macro="" textlink="">
      <xdr:nvSpPr>
        <xdr:cNvPr id="300" name="テキスト ボックス 299"/>
        <xdr:cNvSpPr txBox="1"/>
      </xdr:nvSpPr>
      <xdr:spPr>
        <a:xfrm>
          <a:off x="6737428" y="6640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155240</xdr:rowOff>
    </xdr:from>
    <xdr:to>
      <xdr:col>55</xdr:col>
      <xdr:colOff>50800</xdr:colOff>
      <xdr:row>38</xdr:row>
      <xdr:rowOff>85390</xdr:rowOff>
    </xdr:to>
    <xdr:sp macro="" textlink="">
      <xdr:nvSpPr>
        <xdr:cNvPr id="306" name="楕円 305"/>
        <xdr:cNvSpPr/>
      </xdr:nvSpPr>
      <xdr:spPr>
        <a:xfrm>
          <a:off x="10426700" y="6498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114617</xdr:rowOff>
    </xdr:from>
    <xdr:ext cx="469744" cy="259045"/>
    <xdr:sp macro="" textlink="">
      <xdr:nvSpPr>
        <xdr:cNvPr id="307" name="労働費該当値テキスト"/>
        <xdr:cNvSpPr txBox="1"/>
      </xdr:nvSpPr>
      <xdr:spPr>
        <a:xfrm>
          <a:off x="10528300" y="6286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19131</xdr:rowOff>
    </xdr:from>
    <xdr:to>
      <xdr:col>50</xdr:col>
      <xdr:colOff>165100</xdr:colOff>
      <xdr:row>38</xdr:row>
      <xdr:rowOff>120731</xdr:rowOff>
    </xdr:to>
    <xdr:sp macro="" textlink="">
      <xdr:nvSpPr>
        <xdr:cNvPr id="308" name="楕円 307"/>
        <xdr:cNvSpPr/>
      </xdr:nvSpPr>
      <xdr:spPr>
        <a:xfrm>
          <a:off x="9588500" y="653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137258</xdr:rowOff>
    </xdr:from>
    <xdr:ext cx="469744" cy="259045"/>
    <xdr:sp macro="" textlink="">
      <xdr:nvSpPr>
        <xdr:cNvPr id="309" name="テキスト ボックス 308"/>
        <xdr:cNvSpPr txBox="1"/>
      </xdr:nvSpPr>
      <xdr:spPr>
        <a:xfrm>
          <a:off x="9404428" y="6309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11588</xdr:rowOff>
    </xdr:from>
    <xdr:to>
      <xdr:col>46</xdr:col>
      <xdr:colOff>38100</xdr:colOff>
      <xdr:row>38</xdr:row>
      <xdr:rowOff>113188</xdr:rowOff>
    </xdr:to>
    <xdr:sp macro="" textlink="">
      <xdr:nvSpPr>
        <xdr:cNvPr id="310" name="楕円 309"/>
        <xdr:cNvSpPr/>
      </xdr:nvSpPr>
      <xdr:spPr>
        <a:xfrm>
          <a:off x="8699500" y="652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129715</xdr:rowOff>
    </xdr:from>
    <xdr:ext cx="469744" cy="259045"/>
    <xdr:sp macro="" textlink="">
      <xdr:nvSpPr>
        <xdr:cNvPr id="311" name="テキスト ボックス 310"/>
        <xdr:cNvSpPr txBox="1"/>
      </xdr:nvSpPr>
      <xdr:spPr>
        <a:xfrm>
          <a:off x="8515428" y="6301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9713</xdr:rowOff>
    </xdr:from>
    <xdr:to>
      <xdr:col>41</xdr:col>
      <xdr:colOff>101600</xdr:colOff>
      <xdr:row>38</xdr:row>
      <xdr:rowOff>111313</xdr:rowOff>
    </xdr:to>
    <xdr:sp macro="" textlink="">
      <xdr:nvSpPr>
        <xdr:cNvPr id="312" name="楕円 311"/>
        <xdr:cNvSpPr/>
      </xdr:nvSpPr>
      <xdr:spPr>
        <a:xfrm>
          <a:off x="7810500" y="6524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127840</xdr:rowOff>
    </xdr:from>
    <xdr:ext cx="469744" cy="259045"/>
    <xdr:sp macro="" textlink="">
      <xdr:nvSpPr>
        <xdr:cNvPr id="313" name="テキスト ボックス 312"/>
        <xdr:cNvSpPr txBox="1"/>
      </xdr:nvSpPr>
      <xdr:spPr>
        <a:xfrm>
          <a:off x="7626428" y="6300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11039</xdr:rowOff>
    </xdr:from>
    <xdr:to>
      <xdr:col>36</xdr:col>
      <xdr:colOff>165100</xdr:colOff>
      <xdr:row>38</xdr:row>
      <xdr:rowOff>112639</xdr:rowOff>
    </xdr:to>
    <xdr:sp macro="" textlink="">
      <xdr:nvSpPr>
        <xdr:cNvPr id="314" name="楕円 313"/>
        <xdr:cNvSpPr/>
      </xdr:nvSpPr>
      <xdr:spPr>
        <a:xfrm>
          <a:off x="6921500" y="652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129166</xdr:rowOff>
    </xdr:from>
    <xdr:ext cx="469744" cy="259045"/>
    <xdr:sp macro="" textlink="">
      <xdr:nvSpPr>
        <xdr:cNvPr id="315" name="テキスト ボックス 314"/>
        <xdr:cNvSpPr txBox="1"/>
      </xdr:nvSpPr>
      <xdr:spPr>
        <a:xfrm>
          <a:off x="6737428" y="6301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9" name="テキスト ボックス 32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1" name="テキスト ボックス 33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3" name="テキスト ボックス 33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5" name="テキスト ボックス 33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100625</xdr:rowOff>
    </xdr:from>
    <xdr:to>
      <xdr:col>54</xdr:col>
      <xdr:colOff>189865</xdr:colOff>
      <xdr:row>59</xdr:row>
      <xdr:rowOff>38552</xdr:rowOff>
    </xdr:to>
    <xdr:cxnSp macro="">
      <xdr:nvCxnSpPr>
        <xdr:cNvPr id="339" name="直線コネクタ 338"/>
        <xdr:cNvCxnSpPr/>
      </xdr:nvCxnSpPr>
      <xdr:spPr>
        <a:xfrm flipV="1">
          <a:off x="10475595" y="8844575"/>
          <a:ext cx="1270" cy="1309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42379</xdr:rowOff>
    </xdr:from>
    <xdr:ext cx="378565" cy="259045"/>
    <xdr:sp macro="" textlink="">
      <xdr:nvSpPr>
        <xdr:cNvPr id="340" name="農林水産業費最小値テキスト"/>
        <xdr:cNvSpPr txBox="1"/>
      </xdr:nvSpPr>
      <xdr:spPr>
        <a:xfrm>
          <a:off x="10528300" y="101579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38552</xdr:rowOff>
    </xdr:from>
    <xdr:to>
      <xdr:col>55</xdr:col>
      <xdr:colOff>88900</xdr:colOff>
      <xdr:row>59</xdr:row>
      <xdr:rowOff>38552</xdr:rowOff>
    </xdr:to>
    <xdr:cxnSp macro="">
      <xdr:nvCxnSpPr>
        <xdr:cNvPr id="341" name="直線コネクタ 340"/>
        <xdr:cNvCxnSpPr/>
      </xdr:nvCxnSpPr>
      <xdr:spPr>
        <a:xfrm>
          <a:off x="10388600" y="10154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47302</xdr:rowOff>
    </xdr:from>
    <xdr:ext cx="599010" cy="259045"/>
    <xdr:sp macro="" textlink="">
      <xdr:nvSpPr>
        <xdr:cNvPr id="342" name="農林水産業費最大値テキスト"/>
        <xdr:cNvSpPr txBox="1"/>
      </xdr:nvSpPr>
      <xdr:spPr>
        <a:xfrm>
          <a:off x="10528300" y="8619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172,628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100625</xdr:rowOff>
    </xdr:from>
    <xdr:to>
      <xdr:col>55</xdr:col>
      <xdr:colOff>88900</xdr:colOff>
      <xdr:row>51</xdr:row>
      <xdr:rowOff>100625</xdr:rowOff>
    </xdr:to>
    <xdr:cxnSp macro="">
      <xdr:nvCxnSpPr>
        <xdr:cNvPr id="343" name="直線コネクタ 342"/>
        <xdr:cNvCxnSpPr/>
      </xdr:nvCxnSpPr>
      <xdr:spPr>
        <a:xfrm>
          <a:off x="10388600" y="8844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28486</xdr:rowOff>
    </xdr:from>
    <xdr:to>
      <xdr:col>55</xdr:col>
      <xdr:colOff>0</xdr:colOff>
      <xdr:row>59</xdr:row>
      <xdr:rowOff>30445</xdr:rowOff>
    </xdr:to>
    <xdr:cxnSp macro="">
      <xdr:nvCxnSpPr>
        <xdr:cNvPr id="344" name="直線コネクタ 343"/>
        <xdr:cNvCxnSpPr/>
      </xdr:nvCxnSpPr>
      <xdr:spPr>
        <a:xfrm flipV="1">
          <a:off x="9639300" y="10144036"/>
          <a:ext cx="83820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90571</xdr:rowOff>
    </xdr:from>
    <xdr:ext cx="534377" cy="259045"/>
    <xdr:sp macro="" textlink="">
      <xdr:nvSpPr>
        <xdr:cNvPr id="345" name="農林水産業費平均値テキスト"/>
        <xdr:cNvSpPr txBox="1"/>
      </xdr:nvSpPr>
      <xdr:spPr>
        <a:xfrm>
          <a:off x="10528300" y="9863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67694</xdr:rowOff>
    </xdr:from>
    <xdr:to>
      <xdr:col>55</xdr:col>
      <xdr:colOff>50800</xdr:colOff>
      <xdr:row>58</xdr:row>
      <xdr:rowOff>169294</xdr:rowOff>
    </xdr:to>
    <xdr:sp macro="" textlink="">
      <xdr:nvSpPr>
        <xdr:cNvPr id="346" name="フローチャート: 判断 345"/>
        <xdr:cNvSpPr/>
      </xdr:nvSpPr>
      <xdr:spPr>
        <a:xfrm>
          <a:off x="10426700" y="1001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30445</xdr:rowOff>
    </xdr:from>
    <xdr:to>
      <xdr:col>50</xdr:col>
      <xdr:colOff>114300</xdr:colOff>
      <xdr:row>59</xdr:row>
      <xdr:rowOff>32380</xdr:rowOff>
    </xdr:to>
    <xdr:cxnSp macro="">
      <xdr:nvCxnSpPr>
        <xdr:cNvPr id="347" name="直線コネクタ 346"/>
        <xdr:cNvCxnSpPr/>
      </xdr:nvCxnSpPr>
      <xdr:spPr>
        <a:xfrm flipV="1">
          <a:off x="8750300" y="10145995"/>
          <a:ext cx="889000" cy="1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69355</xdr:rowOff>
    </xdr:from>
    <xdr:to>
      <xdr:col>50</xdr:col>
      <xdr:colOff>165100</xdr:colOff>
      <xdr:row>58</xdr:row>
      <xdr:rowOff>170955</xdr:rowOff>
    </xdr:to>
    <xdr:sp macro="" textlink="">
      <xdr:nvSpPr>
        <xdr:cNvPr id="348" name="フローチャート: 判断 347"/>
        <xdr:cNvSpPr/>
      </xdr:nvSpPr>
      <xdr:spPr>
        <a:xfrm>
          <a:off x="9588500" y="1001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16032</xdr:rowOff>
    </xdr:from>
    <xdr:ext cx="534377" cy="259045"/>
    <xdr:sp macro="" textlink="">
      <xdr:nvSpPr>
        <xdr:cNvPr id="349" name="テキスト ボックス 348"/>
        <xdr:cNvSpPr txBox="1"/>
      </xdr:nvSpPr>
      <xdr:spPr>
        <a:xfrm>
          <a:off x="9372111" y="9788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30917</xdr:rowOff>
    </xdr:from>
    <xdr:to>
      <xdr:col>45</xdr:col>
      <xdr:colOff>177800</xdr:colOff>
      <xdr:row>59</xdr:row>
      <xdr:rowOff>32380</xdr:rowOff>
    </xdr:to>
    <xdr:cxnSp macro="">
      <xdr:nvCxnSpPr>
        <xdr:cNvPr id="350" name="直線コネクタ 349"/>
        <xdr:cNvCxnSpPr/>
      </xdr:nvCxnSpPr>
      <xdr:spPr>
        <a:xfrm>
          <a:off x="7861300" y="10146467"/>
          <a:ext cx="889000" cy="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67130</xdr:rowOff>
    </xdr:from>
    <xdr:to>
      <xdr:col>46</xdr:col>
      <xdr:colOff>38100</xdr:colOff>
      <xdr:row>58</xdr:row>
      <xdr:rowOff>168730</xdr:rowOff>
    </xdr:to>
    <xdr:sp macro="" textlink="">
      <xdr:nvSpPr>
        <xdr:cNvPr id="351" name="フローチャート: 判断 350"/>
        <xdr:cNvSpPr/>
      </xdr:nvSpPr>
      <xdr:spPr>
        <a:xfrm>
          <a:off x="8699500" y="1001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13807</xdr:rowOff>
    </xdr:from>
    <xdr:ext cx="534377" cy="259045"/>
    <xdr:sp macro="" textlink="">
      <xdr:nvSpPr>
        <xdr:cNvPr id="352" name="テキスト ボックス 351"/>
        <xdr:cNvSpPr txBox="1"/>
      </xdr:nvSpPr>
      <xdr:spPr>
        <a:xfrm>
          <a:off x="8483111" y="978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30658</xdr:rowOff>
    </xdr:from>
    <xdr:to>
      <xdr:col>41</xdr:col>
      <xdr:colOff>50800</xdr:colOff>
      <xdr:row>59</xdr:row>
      <xdr:rowOff>30917</xdr:rowOff>
    </xdr:to>
    <xdr:cxnSp macro="">
      <xdr:nvCxnSpPr>
        <xdr:cNvPr id="353" name="直線コネクタ 352"/>
        <xdr:cNvCxnSpPr/>
      </xdr:nvCxnSpPr>
      <xdr:spPr>
        <a:xfrm>
          <a:off x="6972300" y="10146208"/>
          <a:ext cx="889000" cy="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75664</xdr:rowOff>
    </xdr:from>
    <xdr:to>
      <xdr:col>41</xdr:col>
      <xdr:colOff>101600</xdr:colOff>
      <xdr:row>59</xdr:row>
      <xdr:rowOff>5814</xdr:rowOff>
    </xdr:to>
    <xdr:sp macro="" textlink="">
      <xdr:nvSpPr>
        <xdr:cNvPr id="354" name="フローチャート: 判断 353"/>
        <xdr:cNvSpPr/>
      </xdr:nvSpPr>
      <xdr:spPr>
        <a:xfrm>
          <a:off x="7810500" y="1001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22341</xdr:rowOff>
    </xdr:from>
    <xdr:ext cx="534377" cy="259045"/>
    <xdr:sp macro="" textlink="">
      <xdr:nvSpPr>
        <xdr:cNvPr id="355" name="テキスト ボックス 354"/>
        <xdr:cNvSpPr txBox="1"/>
      </xdr:nvSpPr>
      <xdr:spPr>
        <a:xfrm>
          <a:off x="7594111" y="979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56042</xdr:rowOff>
    </xdr:from>
    <xdr:to>
      <xdr:col>36</xdr:col>
      <xdr:colOff>165100</xdr:colOff>
      <xdr:row>58</xdr:row>
      <xdr:rowOff>157642</xdr:rowOff>
    </xdr:to>
    <xdr:sp macro="" textlink="">
      <xdr:nvSpPr>
        <xdr:cNvPr id="356" name="フローチャート: 判断 355"/>
        <xdr:cNvSpPr/>
      </xdr:nvSpPr>
      <xdr:spPr>
        <a:xfrm>
          <a:off x="6921500" y="10000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2719</xdr:rowOff>
    </xdr:from>
    <xdr:ext cx="534377" cy="259045"/>
    <xdr:sp macro="" textlink="">
      <xdr:nvSpPr>
        <xdr:cNvPr id="357" name="テキスト ボックス 356"/>
        <xdr:cNvSpPr txBox="1"/>
      </xdr:nvSpPr>
      <xdr:spPr>
        <a:xfrm>
          <a:off x="6705111" y="9775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149136</xdr:rowOff>
    </xdr:from>
    <xdr:to>
      <xdr:col>55</xdr:col>
      <xdr:colOff>50800</xdr:colOff>
      <xdr:row>59</xdr:row>
      <xdr:rowOff>79286</xdr:rowOff>
    </xdr:to>
    <xdr:sp macro="" textlink="">
      <xdr:nvSpPr>
        <xdr:cNvPr id="363" name="楕円 362"/>
        <xdr:cNvSpPr/>
      </xdr:nvSpPr>
      <xdr:spPr>
        <a:xfrm>
          <a:off x="10426700" y="10093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64063</xdr:rowOff>
    </xdr:from>
    <xdr:ext cx="469744" cy="259045"/>
    <xdr:sp macro="" textlink="">
      <xdr:nvSpPr>
        <xdr:cNvPr id="364" name="農林水産業費該当値テキスト"/>
        <xdr:cNvSpPr txBox="1"/>
      </xdr:nvSpPr>
      <xdr:spPr>
        <a:xfrm>
          <a:off x="10528300" y="10008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151095</xdr:rowOff>
    </xdr:from>
    <xdr:to>
      <xdr:col>50</xdr:col>
      <xdr:colOff>165100</xdr:colOff>
      <xdr:row>59</xdr:row>
      <xdr:rowOff>81245</xdr:rowOff>
    </xdr:to>
    <xdr:sp macro="" textlink="">
      <xdr:nvSpPr>
        <xdr:cNvPr id="365" name="楕円 364"/>
        <xdr:cNvSpPr/>
      </xdr:nvSpPr>
      <xdr:spPr>
        <a:xfrm>
          <a:off x="9588500" y="1009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72372</xdr:rowOff>
    </xdr:from>
    <xdr:ext cx="469744" cy="259045"/>
    <xdr:sp macro="" textlink="">
      <xdr:nvSpPr>
        <xdr:cNvPr id="366" name="テキスト ボックス 365"/>
        <xdr:cNvSpPr txBox="1"/>
      </xdr:nvSpPr>
      <xdr:spPr>
        <a:xfrm>
          <a:off x="9404428" y="10187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153030</xdr:rowOff>
    </xdr:from>
    <xdr:to>
      <xdr:col>46</xdr:col>
      <xdr:colOff>38100</xdr:colOff>
      <xdr:row>59</xdr:row>
      <xdr:rowOff>83180</xdr:rowOff>
    </xdr:to>
    <xdr:sp macro="" textlink="">
      <xdr:nvSpPr>
        <xdr:cNvPr id="367" name="楕円 366"/>
        <xdr:cNvSpPr/>
      </xdr:nvSpPr>
      <xdr:spPr>
        <a:xfrm>
          <a:off x="8699500" y="1009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74307</xdr:rowOff>
    </xdr:from>
    <xdr:ext cx="469744" cy="259045"/>
    <xdr:sp macro="" textlink="">
      <xdr:nvSpPr>
        <xdr:cNvPr id="368" name="テキスト ボックス 367"/>
        <xdr:cNvSpPr txBox="1"/>
      </xdr:nvSpPr>
      <xdr:spPr>
        <a:xfrm>
          <a:off x="8515428" y="1018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151567</xdr:rowOff>
    </xdr:from>
    <xdr:to>
      <xdr:col>41</xdr:col>
      <xdr:colOff>101600</xdr:colOff>
      <xdr:row>59</xdr:row>
      <xdr:rowOff>81717</xdr:rowOff>
    </xdr:to>
    <xdr:sp macro="" textlink="">
      <xdr:nvSpPr>
        <xdr:cNvPr id="369" name="楕円 368"/>
        <xdr:cNvSpPr/>
      </xdr:nvSpPr>
      <xdr:spPr>
        <a:xfrm>
          <a:off x="7810500" y="10095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72844</xdr:rowOff>
    </xdr:from>
    <xdr:ext cx="469744" cy="259045"/>
    <xdr:sp macro="" textlink="">
      <xdr:nvSpPr>
        <xdr:cNvPr id="370" name="テキスト ボックス 369"/>
        <xdr:cNvSpPr txBox="1"/>
      </xdr:nvSpPr>
      <xdr:spPr>
        <a:xfrm>
          <a:off x="7626428" y="10188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151308</xdr:rowOff>
    </xdr:from>
    <xdr:to>
      <xdr:col>36</xdr:col>
      <xdr:colOff>165100</xdr:colOff>
      <xdr:row>59</xdr:row>
      <xdr:rowOff>81458</xdr:rowOff>
    </xdr:to>
    <xdr:sp macro="" textlink="">
      <xdr:nvSpPr>
        <xdr:cNvPr id="371" name="楕円 370"/>
        <xdr:cNvSpPr/>
      </xdr:nvSpPr>
      <xdr:spPr>
        <a:xfrm>
          <a:off x="6921500" y="1009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72585</xdr:rowOff>
    </xdr:from>
    <xdr:ext cx="469744" cy="259045"/>
    <xdr:sp macro="" textlink="">
      <xdr:nvSpPr>
        <xdr:cNvPr id="372" name="テキスト ボックス 371"/>
        <xdr:cNvSpPr txBox="1"/>
      </xdr:nvSpPr>
      <xdr:spPr>
        <a:xfrm>
          <a:off x="6737428" y="10188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3" name="直線コネクタ 38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4" name="テキスト ボックス 38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5" name="直線コネクタ 38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6" name="テキスト ボックス 38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8" name="テキスト ボックス 38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9" name="直線コネクタ 38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0" name="テキスト ボックス 38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1" name="直線コネクタ 39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2" name="テキスト ボックス 39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23457</xdr:rowOff>
    </xdr:from>
    <xdr:to>
      <xdr:col>54</xdr:col>
      <xdr:colOff>189865</xdr:colOff>
      <xdr:row>79</xdr:row>
      <xdr:rowOff>23933</xdr:rowOff>
    </xdr:to>
    <xdr:cxnSp macro="">
      <xdr:nvCxnSpPr>
        <xdr:cNvPr id="396" name="直線コネクタ 395"/>
        <xdr:cNvCxnSpPr/>
      </xdr:nvCxnSpPr>
      <xdr:spPr>
        <a:xfrm flipV="1">
          <a:off x="10475595" y="12024957"/>
          <a:ext cx="1270" cy="1543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27760</xdr:rowOff>
    </xdr:from>
    <xdr:ext cx="469744" cy="259045"/>
    <xdr:sp macro="" textlink="">
      <xdr:nvSpPr>
        <xdr:cNvPr id="397" name="商工費最小値テキスト"/>
        <xdr:cNvSpPr txBox="1"/>
      </xdr:nvSpPr>
      <xdr:spPr>
        <a:xfrm>
          <a:off x="10528300" y="13572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23933</xdr:rowOff>
    </xdr:from>
    <xdr:to>
      <xdr:col>55</xdr:col>
      <xdr:colOff>88900</xdr:colOff>
      <xdr:row>79</xdr:row>
      <xdr:rowOff>23933</xdr:rowOff>
    </xdr:to>
    <xdr:cxnSp macro="">
      <xdr:nvCxnSpPr>
        <xdr:cNvPr id="398" name="直線コネクタ 397"/>
        <xdr:cNvCxnSpPr/>
      </xdr:nvCxnSpPr>
      <xdr:spPr>
        <a:xfrm>
          <a:off x="10388600" y="13568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141584</xdr:rowOff>
    </xdr:from>
    <xdr:ext cx="534377" cy="259045"/>
    <xdr:sp macro="" textlink="">
      <xdr:nvSpPr>
        <xdr:cNvPr id="399" name="商工費最大値テキスト"/>
        <xdr:cNvSpPr txBox="1"/>
      </xdr:nvSpPr>
      <xdr:spPr>
        <a:xfrm>
          <a:off x="10528300" y="11800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82,102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23457</xdr:rowOff>
    </xdr:from>
    <xdr:to>
      <xdr:col>55</xdr:col>
      <xdr:colOff>88900</xdr:colOff>
      <xdr:row>70</xdr:row>
      <xdr:rowOff>23457</xdr:rowOff>
    </xdr:to>
    <xdr:cxnSp macro="">
      <xdr:nvCxnSpPr>
        <xdr:cNvPr id="400" name="直線コネクタ 399"/>
        <xdr:cNvCxnSpPr/>
      </xdr:nvCxnSpPr>
      <xdr:spPr>
        <a:xfrm>
          <a:off x="10388600" y="12024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148273</xdr:rowOff>
    </xdr:from>
    <xdr:to>
      <xdr:col>55</xdr:col>
      <xdr:colOff>0</xdr:colOff>
      <xdr:row>78</xdr:row>
      <xdr:rowOff>150254</xdr:rowOff>
    </xdr:to>
    <xdr:cxnSp macro="">
      <xdr:nvCxnSpPr>
        <xdr:cNvPr id="401" name="直線コネクタ 400"/>
        <xdr:cNvCxnSpPr/>
      </xdr:nvCxnSpPr>
      <xdr:spPr>
        <a:xfrm flipV="1">
          <a:off x="9639300" y="13521373"/>
          <a:ext cx="838200" cy="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139000</xdr:rowOff>
    </xdr:from>
    <xdr:ext cx="534377" cy="259045"/>
    <xdr:sp macro="" textlink="">
      <xdr:nvSpPr>
        <xdr:cNvPr id="402" name="商工費平均値テキスト"/>
        <xdr:cNvSpPr txBox="1"/>
      </xdr:nvSpPr>
      <xdr:spPr>
        <a:xfrm>
          <a:off x="10528300" y="13169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116123</xdr:rowOff>
    </xdr:from>
    <xdr:to>
      <xdr:col>55</xdr:col>
      <xdr:colOff>50800</xdr:colOff>
      <xdr:row>78</xdr:row>
      <xdr:rowOff>46273</xdr:rowOff>
    </xdr:to>
    <xdr:sp macro="" textlink="">
      <xdr:nvSpPr>
        <xdr:cNvPr id="403" name="フローチャート: 判断 402"/>
        <xdr:cNvSpPr/>
      </xdr:nvSpPr>
      <xdr:spPr>
        <a:xfrm>
          <a:off x="10426700" y="1331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150254</xdr:rowOff>
    </xdr:from>
    <xdr:to>
      <xdr:col>50</xdr:col>
      <xdr:colOff>114300</xdr:colOff>
      <xdr:row>78</xdr:row>
      <xdr:rowOff>153815</xdr:rowOff>
    </xdr:to>
    <xdr:cxnSp macro="">
      <xdr:nvCxnSpPr>
        <xdr:cNvPr id="404" name="直線コネクタ 403"/>
        <xdr:cNvCxnSpPr/>
      </xdr:nvCxnSpPr>
      <xdr:spPr>
        <a:xfrm flipV="1">
          <a:off x="8750300" y="13523354"/>
          <a:ext cx="889000" cy="3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106769</xdr:rowOff>
    </xdr:from>
    <xdr:to>
      <xdr:col>50</xdr:col>
      <xdr:colOff>165100</xdr:colOff>
      <xdr:row>78</xdr:row>
      <xdr:rowOff>36919</xdr:rowOff>
    </xdr:to>
    <xdr:sp macro="" textlink="">
      <xdr:nvSpPr>
        <xdr:cNvPr id="405" name="フローチャート: 判断 404"/>
        <xdr:cNvSpPr/>
      </xdr:nvSpPr>
      <xdr:spPr>
        <a:xfrm>
          <a:off x="9588500" y="1330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53446</xdr:rowOff>
    </xdr:from>
    <xdr:ext cx="534377" cy="259045"/>
    <xdr:sp macro="" textlink="">
      <xdr:nvSpPr>
        <xdr:cNvPr id="406" name="テキスト ボックス 405"/>
        <xdr:cNvSpPr txBox="1"/>
      </xdr:nvSpPr>
      <xdr:spPr>
        <a:xfrm>
          <a:off x="9372111" y="13083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133262</xdr:rowOff>
    </xdr:from>
    <xdr:to>
      <xdr:col>45</xdr:col>
      <xdr:colOff>177800</xdr:colOff>
      <xdr:row>78</xdr:row>
      <xdr:rowOff>153815</xdr:rowOff>
    </xdr:to>
    <xdr:cxnSp macro="">
      <xdr:nvCxnSpPr>
        <xdr:cNvPr id="407" name="直線コネクタ 406"/>
        <xdr:cNvCxnSpPr/>
      </xdr:nvCxnSpPr>
      <xdr:spPr>
        <a:xfrm>
          <a:off x="7861300" y="13506362"/>
          <a:ext cx="889000" cy="20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90900</xdr:rowOff>
    </xdr:from>
    <xdr:to>
      <xdr:col>46</xdr:col>
      <xdr:colOff>38100</xdr:colOff>
      <xdr:row>78</xdr:row>
      <xdr:rowOff>21050</xdr:rowOff>
    </xdr:to>
    <xdr:sp macro="" textlink="">
      <xdr:nvSpPr>
        <xdr:cNvPr id="408" name="フローチャート: 判断 407"/>
        <xdr:cNvSpPr/>
      </xdr:nvSpPr>
      <xdr:spPr>
        <a:xfrm>
          <a:off x="8699500" y="132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37577</xdr:rowOff>
    </xdr:from>
    <xdr:ext cx="534377" cy="259045"/>
    <xdr:sp macro="" textlink="">
      <xdr:nvSpPr>
        <xdr:cNvPr id="409" name="テキスト ボックス 408"/>
        <xdr:cNvSpPr txBox="1"/>
      </xdr:nvSpPr>
      <xdr:spPr>
        <a:xfrm>
          <a:off x="8483111" y="1306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133262</xdr:rowOff>
    </xdr:from>
    <xdr:to>
      <xdr:col>41</xdr:col>
      <xdr:colOff>50800</xdr:colOff>
      <xdr:row>78</xdr:row>
      <xdr:rowOff>153702</xdr:rowOff>
    </xdr:to>
    <xdr:cxnSp macro="">
      <xdr:nvCxnSpPr>
        <xdr:cNvPr id="410" name="直線コネクタ 409"/>
        <xdr:cNvCxnSpPr/>
      </xdr:nvCxnSpPr>
      <xdr:spPr>
        <a:xfrm flipV="1">
          <a:off x="6972300" y="13506362"/>
          <a:ext cx="889000" cy="20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84595</xdr:rowOff>
    </xdr:from>
    <xdr:to>
      <xdr:col>41</xdr:col>
      <xdr:colOff>101600</xdr:colOff>
      <xdr:row>78</xdr:row>
      <xdr:rowOff>14745</xdr:rowOff>
    </xdr:to>
    <xdr:sp macro="" textlink="">
      <xdr:nvSpPr>
        <xdr:cNvPr id="411" name="フローチャート: 判断 410"/>
        <xdr:cNvSpPr/>
      </xdr:nvSpPr>
      <xdr:spPr>
        <a:xfrm>
          <a:off x="7810500" y="1328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31272</xdr:rowOff>
    </xdr:from>
    <xdr:ext cx="534377" cy="259045"/>
    <xdr:sp macro="" textlink="">
      <xdr:nvSpPr>
        <xdr:cNvPr id="412" name="テキスト ボックス 411"/>
        <xdr:cNvSpPr txBox="1"/>
      </xdr:nvSpPr>
      <xdr:spPr>
        <a:xfrm>
          <a:off x="7594111" y="1306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164471</xdr:rowOff>
    </xdr:from>
    <xdr:to>
      <xdr:col>36</xdr:col>
      <xdr:colOff>165100</xdr:colOff>
      <xdr:row>78</xdr:row>
      <xdr:rowOff>94621</xdr:rowOff>
    </xdr:to>
    <xdr:sp macro="" textlink="">
      <xdr:nvSpPr>
        <xdr:cNvPr id="413" name="フローチャート: 判断 412"/>
        <xdr:cNvSpPr/>
      </xdr:nvSpPr>
      <xdr:spPr>
        <a:xfrm>
          <a:off x="6921500" y="13366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111148</xdr:rowOff>
    </xdr:from>
    <xdr:ext cx="469744" cy="259045"/>
    <xdr:sp macro="" textlink="">
      <xdr:nvSpPr>
        <xdr:cNvPr id="414" name="テキスト ボックス 413"/>
        <xdr:cNvSpPr txBox="1"/>
      </xdr:nvSpPr>
      <xdr:spPr>
        <a:xfrm>
          <a:off x="6737428" y="13141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97473</xdr:rowOff>
    </xdr:from>
    <xdr:to>
      <xdr:col>55</xdr:col>
      <xdr:colOff>50800</xdr:colOff>
      <xdr:row>79</xdr:row>
      <xdr:rowOff>27623</xdr:rowOff>
    </xdr:to>
    <xdr:sp macro="" textlink="">
      <xdr:nvSpPr>
        <xdr:cNvPr id="420" name="楕円 419"/>
        <xdr:cNvSpPr/>
      </xdr:nvSpPr>
      <xdr:spPr>
        <a:xfrm>
          <a:off x="10426700" y="13470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12400</xdr:rowOff>
    </xdr:from>
    <xdr:ext cx="469744" cy="259045"/>
    <xdr:sp macro="" textlink="">
      <xdr:nvSpPr>
        <xdr:cNvPr id="421" name="商工費該当値テキスト"/>
        <xdr:cNvSpPr txBox="1"/>
      </xdr:nvSpPr>
      <xdr:spPr>
        <a:xfrm>
          <a:off x="10528300" y="13385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99454</xdr:rowOff>
    </xdr:from>
    <xdr:to>
      <xdr:col>50</xdr:col>
      <xdr:colOff>165100</xdr:colOff>
      <xdr:row>79</xdr:row>
      <xdr:rowOff>29604</xdr:rowOff>
    </xdr:to>
    <xdr:sp macro="" textlink="">
      <xdr:nvSpPr>
        <xdr:cNvPr id="422" name="楕円 421"/>
        <xdr:cNvSpPr/>
      </xdr:nvSpPr>
      <xdr:spPr>
        <a:xfrm>
          <a:off x="9588500" y="1347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20731</xdr:rowOff>
    </xdr:from>
    <xdr:ext cx="469744" cy="259045"/>
    <xdr:sp macro="" textlink="">
      <xdr:nvSpPr>
        <xdr:cNvPr id="423" name="テキスト ボックス 422"/>
        <xdr:cNvSpPr txBox="1"/>
      </xdr:nvSpPr>
      <xdr:spPr>
        <a:xfrm>
          <a:off x="9404428" y="1356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103015</xdr:rowOff>
    </xdr:from>
    <xdr:to>
      <xdr:col>46</xdr:col>
      <xdr:colOff>38100</xdr:colOff>
      <xdr:row>79</xdr:row>
      <xdr:rowOff>33165</xdr:rowOff>
    </xdr:to>
    <xdr:sp macro="" textlink="">
      <xdr:nvSpPr>
        <xdr:cNvPr id="424" name="楕円 423"/>
        <xdr:cNvSpPr/>
      </xdr:nvSpPr>
      <xdr:spPr>
        <a:xfrm>
          <a:off x="8699500" y="1347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24292</xdr:rowOff>
    </xdr:from>
    <xdr:ext cx="469744" cy="259045"/>
    <xdr:sp macro="" textlink="">
      <xdr:nvSpPr>
        <xdr:cNvPr id="425" name="テキスト ボックス 424"/>
        <xdr:cNvSpPr txBox="1"/>
      </xdr:nvSpPr>
      <xdr:spPr>
        <a:xfrm>
          <a:off x="8515428" y="13568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82462</xdr:rowOff>
    </xdr:from>
    <xdr:to>
      <xdr:col>41</xdr:col>
      <xdr:colOff>101600</xdr:colOff>
      <xdr:row>79</xdr:row>
      <xdr:rowOff>12612</xdr:rowOff>
    </xdr:to>
    <xdr:sp macro="" textlink="">
      <xdr:nvSpPr>
        <xdr:cNvPr id="426" name="楕円 425"/>
        <xdr:cNvSpPr/>
      </xdr:nvSpPr>
      <xdr:spPr>
        <a:xfrm>
          <a:off x="7810500" y="1345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3739</xdr:rowOff>
    </xdr:from>
    <xdr:ext cx="469744" cy="259045"/>
    <xdr:sp macro="" textlink="">
      <xdr:nvSpPr>
        <xdr:cNvPr id="427" name="テキスト ボックス 426"/>
        <xdr:cNvSpPr txBox="1"/>
      </xdr:nvSpPr>
      <xdr:spPr>
        <a:xfrm>
          <a:off x="7626428" y="13548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102902</xdr:rowOff>
    </xdr:from>
    <xdr:to>
      <xdr:col>36</xdr:col>
      <xdr:colOff>165100</xdr:colOff>
      <xdr:row>79</xdr:row>
      <xdr:rowOff>33052</xdr:rowOff>
    </xdr:to>
    <xdr:sp macro="" textlink="">
      <xdr:nvSpPr>
        <xdr:cNvPr id="428" name="楕円 427"/>
        <xdr:cNvSpPr/>
      </xdr:nvSpPr>
      <xdr:spPr>
        <a:xfrm>
          <a:off x="6921500" y="13476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24179</xdr:rowOff>
    </xdr:from>
    <xdr:ext cx="469744" cy="259045"/>
    <xdr:sp macro="" textlink="">
      <xdr:nvSpPr>
        <xdr:cNvPr id="429" name="テキスト ボックス 428"/>
        <xdr:cNvSpPr txBox="1"/>
      </xdr:nvSpPr>
      <xdr:spPr>
        <a:xfrm>
          <a:off x="6737428" y="13568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3" name="テキスト ボックス 442"/>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26741</xdr:rowOff>
    </xdr:from>
    <xdr:to>
      <xdr:col>54</xdr:col>
      <xdr:colOff>189865</xdr:colOff>
      <xdr:row>98</xdr:row>
      <xdr:rowOff>131173</xdr:rowOff>
    </xdr:to>
    <xdr:cxnSp macro="">
      <xdr:nvCxnSpPr>
        <xdr:cNvPr id="453" name="直線コネクタ 452"/>
        <xdr:cNvCxnSpPr/>
      </xdr:nvCxnSpPr>
      <xdr:spPr>
        <a:xfrm flipV="1">
          <a:off x="10475595" y="15457241"/>
          <a:ext cx="1270" cy="1476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135000</xdr:rowOff>
    </xdr:from>
    <xdr:ext cx="534377" cy="259045"/>
    <xdr:sp macro="" textlink="">
      <xdr:nvSpPr>
        <xdr:cNvPr id="454" name="土木費最小値テキスト"/>
        <xdr:cNvSpPr txBox="1"/>
      </xdr:nvSpPr>
      <xdr:spPr>
        <a:xfrm>
          <a:off x="10528300" y="1693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131173</xdr:rowOff>
    </xdr:from>
    <xdr:to>
      <xdr:col>55</xdr:col>
      <xdr:colOff>88900</xdr:colOff>
      <xdr:row>98</xdr:row>
      <xdr:rowOff>131173</xdr:rowOff>
    </xdr:to>
    <xdr:cxnSp macro="">
      <xdr:nvCxnSpPr>
        <xdr:cNvPr id="455" name="直線コネクタ 454"/>
        <xdr:cNvCxnSpPr/>
      </xdr:nvCxnSpPr>
      <xdr:spPr>
        <a:xfrm>
          <a:off x="10388600" y="1693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144868</xdr:rowOff>
    </xdr:from>
    <xdr:ext cx="599010" cy="259045"/>
    <xdr:sp macro="" textlink="">
      <xdr:nvSpPr>
        <xdr:cNvPr id="456" name="土木費最大値テキスト"/>
        <xdr:cNvSpPr txBox="1"/>
      </xdr:nvSpPr>
      <xdr:spPr>
        <a:xfrm>
          <a:off x="10528300" y="15232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409,648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26741</xdr:rowOff>
    </xdr:from>
    <xdr:to>
      <xdr:col>55</xdr:col>
      <xdr:colOff>88900</xdr:colOff>
      <xdr:row>90</xdr:row>
      <xdr:rowOff>26741</xdr:rowOff>
    </xdr:to>
    <xdr:cxnSp macro="">
      <xdr:nvCxnSpPr>
        <xdr:cNvPr id="457" name="直線コネクタ 456"/>
        <xdr:cNvCxnSpPr/>
      </xdr:nvCxnSpPr>
      <xdr:spPr>
        <a:xfrm>
          <a:off x="10388600" y="15457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87660</xdr:rowOff>
    </xdr:from>
    <xdr:to>
      <xdr:col>55</xdr:col>
      <xdr:colOff>0</xdr:colOff>
      <xdr:row>98</xdr:row>
      <xdr:rowOff>110066</xdr:rowOff>
    </xdr:to>
    <xdr:cxnSp macro="">
      <xdr:nvCxnSpPr>
        <xdr:cNvPr id="458" name="直線コネクタ 457"/>
        <xdr:cNvCxnSpPr/>
      </xdr:nvCxnSpPr>
      <xdr:spPr>
        <a:xfrm>
          <a:off x="9639300" y="16889760"/>
          <a:ext cx="838200" cy="2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22017</xdr:rowOff>
    </xdr:from>
    <xdr:ext cx="534377" cy="259045"/>
    <xdr:sp macro="" textlink="">
      <xdr:nvSpPr>
        <xdr:cNvPr id="459" name="土木費平均値テキスト"/>
        <xdr:cNvSpPr txBox="1"/>
      </xdr:nvSpPr>
      <xdr:spPr>
        <a:xfrm>
          <a:off x="10528300" y="166526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170590</xdr:rowOff>
    </xdr:from>
    <xdr:to>
      <xdr:col>55</xdr:col>
      <xdr:colOff>50800</xdr:colOff>
      <xdr:row>98</xdr:row>
      <xdr:rowOff>100740</xdr:rowOff>
    </xdr:to>
    <xdr:sp macro="" textlink="">
      <xdr:nvSpPr>
        <xdr:cNvPr id="460" name="フローチャート: 判断 459"/>
        <xdr:cNvSpPr/>
      </xdr:nvSpPr>
      <xdr:spPr>
        <a:xfrm>
          <a:off x="104267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87660</xdr:rowOff>
    </xdr:from>
    <xdr:to>
      <xdr:col>50</xdr:col>
      <xdr:colOff>114300</xdr:colOff>
      <xdr:row>98</xdr:row>
      <xdr:rowOff>98056</xdr:rowOff>
    </xdr:to>
    <xdr:cxnSp macro="">
      <xdr:nvCxnSpPr>
        <xdr:cNvPr id="461" name="直線コネクタ 460"/>
        <xdr:cNvCxnSpPr/>
      </xdr:nvCxnSpPr>
      <xdr:spPr>
        <a:xfrm flipV="1">
          <a:off x="8750300" y="16889760"/>
          <a:ext cx="889000" cy="10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166002</xdr:rowOff>
    </xdr:from>
    <xdr:to>
      <xdr:col>50</xdr:col>
      <xdr:colOff>165100</xdr:colOff>
      <xdr:row>98</xdr:row>
      <xdr:rowOff>96152</xdr:rowOff>
    </xdr:to>
    <xdr:sp macro="" textlink="">
      <xdr:nvSpPr>
        <xdr:cNvPr id="462" name="フローチャート: 判断 461"/>
        <xdr:cNvSpPr/>
      </xdr:nvSpPr>
      <xdr:spPr>
        <a:xfrm>
          <a:off x="9588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112679</xdr:rowOff>
    </xdr:from>
    <xdr:ext cx="534377" cy="259045"/>
    <xdr:sp macro="" textlink="">
      <xdr:nvSpPr>
        <xdr:cNvPr id="463" name="テキスト ボックス 462"/>
        <xdr:cNvSpPr txBox="1"/>
      </xdr:nvSpPr>
      <xdr:spPr>
        <a:xfrm>
          <a:off x="9372111" y="1657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98056</xdr:rowOff>
    </xdr:from>
    <xdr:to>
      <xdr:col>45</xdr:col>
      <xdr:colOff>177800</xdr:colOff>
      <xdr:row>98</xdr:row>
      <xdr:rowOff>108017</xdr:rowOff>
    </xdr:to>
    <xdr:cxnSp macro="">
      <xdr:nvCxnSpPr>
        <xdr:cNvPr id="464" name="直線コネクタ 463"/>
        <xdr:cNvCxnSpPr/>
      </xdr:nvCxnSpPr>
      <xdr:spPr>
        <a:xfrm flipV="1">
          <a:off x="7861300" y="16900156"/>
          <a:ext cx="889000" cy="9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166334</xdr:rowOff>
    </xdr:from>
    <xdr:to>
      <xdr:col>46</xdr:col>
      <xdr:colOff>38100</xdr:colOff>
      <xdr:row>98</xdr:row>
      <xdr:rowOff>96484</xdr:rowOff>
    </xdr:to>
    <xdr:sp macro="" textlink="">
      <xdr:nvSpPr>
        <xdr:cNvPr id="465" name="フローチャート: 判断 464"/>
        <xdr:cNvSpPr/>
      </xdr:nvSpPr>
      <xdr:spPr>
        <a:xfrm>
          <a:off x="8699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113011</xdr:rowOff>
    </xdr:from>
    <xdr:ext cx="534377" cy="259045"/>
    <xdr:sp macro="" textlink="">
      <xdr:nvSpPr>
        <xdr:cNvPr id="466" name="テキスト ボックス 465"/>
        <xdr:cNvSpPr txBox="1"/>
      </xdr:nvSpPr>
      <xdr:spPr>
        <a:xfrm>
          <a:off x="8483111" y="1657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98670</xdr:rowOff>
    </xdr:from>
    <xdr:to>
      <xdr:col>41</xdr:col>
      <xdr:colOff>50800</xdr:colOff>
      <xdr:row>98</xdr:row>
      <xdr:rowOff>108017</xdr:rowOff>
    </xdr:to>
    <xdr:cxnSp macro="">
      <xdr:nvCxnSpPr>
        <xdr:cNvPr id="467" name="直線コネクタ 466"/>
        <xdr:cNvCxnSpPr/>
      </xdr:nvCxnSpPr>
      <xdr:spPr>
        <a:xfrm>
          <a:off x="6972300" y="16900770"/>
          <a:ext cx="889000" cy="9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1178</xdr:rowOff>
    </xdr:from>
    <xdr:to>
      <xdr:col>41</xdr:col>
      <xdr:colOff>101600</xdr:colOff>
      <xdr:row>98</xdr:row>
      <xdr:rowOff>102778</xdr:rowOff>
    </xdr:to>
    <xdr:sp macro="" textlink="">
      <xdr:nvSpPr>
        <xdr:cNvPr id="468" name="フローチャート: 判断 467"/>
        <xdr:cNvSpPr/>
      </xdr:nvSpPr>
      <xdr:spPr>
        <a:xfrm>
          <a:off x="7810500" y="1680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119305</xdr:rowOff>
    </xdr:from>
    <xdr:ext cx="534377" cy="259045"/>
    <xdr:sp macro="" textlink="">
      <xdr:nvSpPr>
        <xdr:cNvPr id="469" name="テキスト ボックス 468"/>
        <xdr:cNvSpPr txBox="1"/>
      </xdr:nvSpPr>
      <xdr:spPr>
        <a:xfrm>
          <a:off x="7594111" y="1657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157541</xdr:rowOff>
    </xdr:from>
    <xdr:to>
      <xdr:col>36</xdr:col>
      <xdr:colOff>165100</xdr:colOff>
      <xdr:row>98</xdr:row>
      <xdr:rowOff>87691</xdr:rowOff>
    </xdr:to>
    <xdr:sp macro="" textlink="">
      <xdr:nvSpPr>
        <xdr:cNvPr id="470" name="フローチャート: 判断 469"/>
        <xdr:cNvSpPr/>
      </xdr:nvSpPr>
      <xdr:spPr>
        <a:xfrm>
          <a:off x="6921500" y="1678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104218</xdr:rowOff>
    </xdr:from>
    <xdr:ext cx="534377" cy="259045"/>
    <xdr:sp macro="" textlink="">
      <xdr:nvSpPr>
        <xdr:cNvPr id="471" name="テキスト ボックス 470"/>
        <xdr:cNvSpPr txBox="1"/>
      </xdr:nvSpPr>
      <xdr:spPr>
        <a:xfrm>
          <a:off x="6705111" y="1656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59266</xdr:rowOff>
    </xdr:from>
    <xdr:to>
      <xdr:col>55</xdr:col>
      <xdr:colOff>50800</xdr:colOff>
      <xdr:row>98</xdr:row>
      <xdr:rowOff>160866</xdr:rowOff>
    </xdr:to>
    <xdr:sp macro="" textlink="">
      <xdr:nvSpPr>
        <xdr:cNvPr id="477" name="楕円 476"/>
        <xdr:cNvSpPr/>
      </xdr:nvSpPr>
      <xdr:spPr>
        <a:xfrm>
          <a:off x="10426700" y="16861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149017</xdr:rowOff>
    </xdr:from>
    <xdr:ext cx="534377" cy="259045"/>
    <xdr:sp macro="" textlink="">
      <xdr:nvSpPr>
        <xdr:cNvPr id="478" name="土木費該当値テキスト"/>
        <xdr:cNvSpPr txBox="1"/>
      </xdr:nvSpPr>
      <xdr:spPr>
        <a:xfrm>
          <a:off x="10528300" y="16779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36860</xdr:rowOff>
    </xdr:from>
    <xdr:to>
      <xdr:col>50</xdr:col>
      <xdr:colOff>165100</xdr:colOff>
      <xdr:row>98</xdr:row>
      <xdr:rowOff>138460</xdr:rowOff>
    </xdr:to>
    <xdr:sp macro="" textlink="">
      <xdr:nvSpPr>
        <xdr:cNvPr id="479" name="楕円 478"/>
        <xdr:cNvSpPr/>
      </xdr:nvSpPr>
      <xdr:spPr>
        <a:xfrm>
          <a:off x="9588500" y="1683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129587</xdr:rowOff>
    </xdr:from>
    <xdr:ext cx="534377" cy="259045"/>
    <xdr:sp macro="" textlink="">
      <xdr:nvSpPr>
        <xdr:cNvPr id="480" name="テキスト ボックス 479"/>
        <xdr:cNvSpPr txBox="1"/>
      </xdr:nvSpPr>
      <xdr:spPr>
        <a:xfrm>
          <a:off x="9372111" y="16931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47256</xdr:rowOff>
    </xdr:from>
    <xdr:to>
      <xdr:col>46</xdr:col>
      <xdr:colOff>38100</xdr:colOff>
      <xdr:row>98</xdr:row>
      <xdr:rowOff>148856</xdr:rowOff>
    </xdr:to>
    <xdr:sp macro="" textlink="">
      <xdr:nvSpPr>
        <xdr:cNvPr id="481" name="楕円 480"/>
        <xdr:cNvSpPr/>
      </xdr:nvSpPr>
      <xdr:spPr>
        <a:xfrm>
          <a:off x="8699500" y="16849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139983</xdr:rowOff>
    </xdr:from>
    <xdr:ext cx="534377" cy="259045"/>
    <xdr:sp macro="" textlink="">
      <xdr:nvSpPr>
        <xdr:cNvPr id="482" name="テキスト ボックス 481"/>
        <xdr:cNvSpPr txBox="1"/>
      </xdr:nvSpPr>
      <xdr:spPr>
        <a:xfrm>
          <a:off x="8483111" y="1694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57217</xdr:rowOff>
    </xdr:from>
    <xdr:to>
      <xdr:col>41</xdr:col>
      <xdr:colOff>101600</xdr:colOff>
      <xdr:row>98</xdr:row>
      <xdr:rowOff>158817</xdr:rowOff>
    </xdr:to>
    <xdr:sp macro="" textlink="">
      <xdr:nvSpPr>
        <xdr:cNvPr id="483" name="楕円 482"/>
        <xdr:cNvSpPr/>
      </xdr:nvSpPr>
      <xdr:spPr>
        <a:xfrm>
          <a:off x="7810500" y="16859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149944</xdr:rowOff>
    </xdr:from>
    <xdr:ext cx="534377" cy="259045"/>
    <xdr:sp macro="" textlink="">
      <xdr:nvSpPr>
        <xdr:cNvPr id="484" name="テキスト ボックス 483"/>
        <xdr:cNvSpPr txBox="1"/>
      </xdr:nvSpPr>
      <xdr:spPr>
        <a:xfrm>
          <a:off x="7594111" y="16952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47870</xdr:rowOff>
    </xdr:from>
    <xdr:to>
      <xdr:col>36</xdr:col>
      <xdr:colOff>165100</xdr:colOff>
      <xdr:row>98</xdr:row>
      <xdr:rowOff>149470</xdr:rowOff>
    </xdr:to>
    <xdr:sp macro="" textlink="">
      <xdr:nvSpPr>
        <xdr:cNvPr id="485" name="楕円 484"/>
        <xdr:cNvSpPr/>
      </xdr:nvSpPr>
      <xdr:spPr>
        <a:xfrm>
          <a:off x="6921500" y="1684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140597</xdr:rowOff>
    </xdr:from>
    <xdr:ext cx="534377" cy="259045"/>
    <xdr:sp macro="" textlink="">
      <xdr:nvSpPr>
        <xdr:cNvPr id="486" name="テキスト ボックス 485"/>
        <xdr:cNvSpPr txBox="1"/>
      </xdr:nvSpPr>
      <xdr:spPr>
        <a:xfrm>
          <a:off x="6705111" y="1694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9" name="テキスト ボックス 498"/>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3" name="テキスト ボックス 502"/>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5" name="テキスト ボックス 504"/>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132659</xdr:rowOff>
    </xdr:from>
    <xdr:to>
      <xdr:col>85</xdr:col>
      <xdr:colOff>126364</xdr:colOff>
      <xdr:row>38</xdr:row>
      <xdr:rowOff>166721</xdr:rowOff>
    </xdr:to>
    <xdr:cxnSp macro="">
      <xdr:nvCxnSpPr>
        <xdr:cNvPr id="509" name="直線コネクタ 508"/>
        <xdr:cNvCxnSpPr/>
      </xdr:nvCxnSpPr>
      <xdr:spPr>
        <a:xfrm flipV="1">
          <a:off x="16317595" y="5447609"/>
          <a:ext cx="1269" cy="1234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170548</xdr:rowOff>
    </xdr:from>
    <xdr:ext cx="469744" cy="259045"/>
    <xdr:sp macro="" textlink="">
      <xdr:nvSpPr>
        <xdr:cNvPr id="510" name="消防費最小値テキスト"/>
        <xdr:cNvSpPr txBox="1"/>
      </xdr:nvSpPr>
      <xdr:spPr>
        <a:xfrm>
          <a:off x="16370300" y="6685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166721</xdr:rowOff>
    </xdr:from>
    <xdr:to>
      <xdr:col>86</xdr:col>
      <xdr:colOff>25400</xdr:colOff>
      <xdr:row>38</xdr:row>
      <xdr:rowOff>166721</xdr:rowOff>
    </xdr:to>
    <xdr:cxnSp macro="">
      <xdr:nvCxnSpPr>
        <xdr:cNvPr id="511" name="直線コネクタ 510"/>
        <xdr:cNvCxnSpPr/>
      </xdr:nvCxnSpPr>
      <xdr:spPr>
        <a:xfrm>
          <a:off x="16230600" y="668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79336</xdr:rowOff>
    </xdr:from>
    <xdr:ext cx="534377" cy="259045"/>
    <xdr:sp macro="" textlink="">
      <xdr:nvSpPr>
        <xdr:cNvPr id="512" name="消防費最大値テキスト"/>
        <xdr:cNvSpPr txBox="1"/>
      </xdr:nvSpPr>
      <xdr:spPr>
        <a:xfrm>
          <a:off x="16370300" y="522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36,404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132659</xdr:rowOff>
    </xdr:from>
    <xdr:to>
      <xdr:col>86</xdr:col>
      <xdr:colOff>25400</xdr:colOff>
      <xdr:row>31</xdr:row>
      <xdr:rowOff>132659</xdr:rowOff>
    </xdr:to>
    <xdr:cxnSp macro="">
      <xdr:nvCxnSpPr>
        <xdr:cNvPr id="513" name="直線コネクタ 512"/>
        <xdr:cNvCxnSpPr/>
      </xdr:nvCxnSpPr>
      <xdr:spPr>
        <a:xfrm>
          <a:off x="16230600" y="544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121275</xdr:rowOff>
    </xdr:from>
    <xdr:to>
      <xdr:col>85</xdr:col>
      <xdr:colOff>127000</xdr:colOff>
      <xdr:row>38</xdr:row>
      <xdr:rowOff>162011</xdr:rowOff>
    </xdr:to>
    <xdr:cxnSp macro="">
      <xdr:nvCxnSpPr>
        <xdr:cNvPr id="514" name="直線コネクタ 513"/>
        <xdr:cNvCxnSpPr/>
      </xdr:nvCxnSpPr>
      <xdr:spPr>
        <a:xfrm flipV="1">
          <a:off x="15481300" y="6636375"/>
          <a:ext cx="838200" cy="40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9776</xdr:rowOff>
    </xdr:from>
    <xdr:ext cx="534377" cy="259045"/>
    <xdr:sp macro="" textlink="">
      <xdr:nvSpPr>
        <xdr:cNvPr id="515" name="消防費平均値テキスト"/>
        <xdr:cNvSpPr txBox="1"/>
      </xdr:nvSpPr>
      <xdr:spPr>
        <a:xfrm>
          <a:off x="16370300" y="6181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158349</xdr:rowOff>
    </xdr:from>
    <xdr:to>
      <xdr:col>85</xdr:col>
      <xdr:colOff>177800</xdr:colOff>
      <xdr:row>37</xdr:row>
      <xdr:rowOff>88499</xdr:rowOff>
    </xdr:to>
    <xdr:sp macro="" textlink="">
      <xdr:nvSpPr>
        <xdr:cNvPr id="516" name="フローチャート: 判断 515"/>
        <xdr:cNvSpPr/>
      </xdr:nvSpPr>
      <xdr:spPr>
        <a:xfrm>
          <a:off x="162687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126350</xdr:rowOff>
    </xdr:from>
    <xdr:to>
      <xdr:col>81</xdr:col>
      <xdr:colOff>50800</xdr:colOff>
      <xdr:row>38</xdr:row>
      <xdr:rowOff>162011</xdr:rowOff>
    </xdr:to>
    <xdr:cxnSp macro="">
      <xdr:nvCxnSpPr>
        <xdr:cNvPr id="517" name="直線コネクタ 516"/>
        <xdr:cNvCxnSpPr/>
      </xdr:nvCxnSpPr>
      <xdr:spPr>
        <a:xfrm>
          <a:off x="14592300" y="6641450"/>
          <a:ext cx="889000" cy="35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158669</xdr:rowOff>
    </xdr:from>
    <xdr:to>
      <xdr:col>81</xdr:col>
      <xdr:colOff>101600</xdr:colOff>
      <xdr:row>37</xdr:row>
      <xdr:rowOff>88819</xdr:rowOff>
    </xdr:to>
    <xdr:sp macro="" textlink="">
      <xdr:nvSpPr>
        <xdr:cNvPr id="518" name="フローチャート: 判断 517"/>
        <xdr:cNvSpPr/>
      </xdr:nvSpPr>
      <xdr:spPr>
        <a:xfrm>
          <a:off x="15430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105346</xdr:rowOff>
    </xdr:from>
    <xdr:ext cx="534377" cy="259045"/>
    <xdr:sp macro="" textlink="">
      <xdr:nvSpPr>
        <xdr:cNvPr id="519" name="テキスト ボックス 518"/>
        <xdr:cNvSpPr txBox="1"/>
      </xdr:nvSpPr>
      <xdr:spPr>
        <a:xfrm>
          <a:off x="15214111" y="610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84516</xdr:rowOff>
    </xdr:from>
    <xdr:to>
      <xdr:col>76</xdr:col>
      <xdr:colOff>114300</xdr:colOff>
      <xdr:row>38</xdr:row>
      <xdr:rowOff>126350</xdr:rowOff>
    </xdr:to>
    <xdr:cxnSp macro="">
      <xdr:nvCxnSpPr>
        <xdr:cNvPr id="520" name="直線コネクタ 519"/>
        <xdr:cNvCxnSpPr/>
      </xdr:nvCxnSpPr>
      <xdr:spPr>
        <a:xfrm>
          <a:off x="13703300" y="6599616"/>
          <a:ext cx="889000" cy="41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166898</xdr:rowOff>
    </xdr:from>
    <xdr:to>
      <xdr:col>76</xdr:col>
      <xdr:colOff>165100</xdr:colOff>
      <xdr:row>37</xdr:row>
      <xdr:rowOff>97048</xdr:rowOff>
    </xdr:to>
    <xdr:sp macro="" textlink="">
      <xdr:nvSpPr>
        <xdr:cNvPr id="521" name="フローチャート: 判断 520"/>
        <xdr:cNvSpPr/>
      </xdr:nvSpPr>
      <xdr:spPr>
        <a:xfrm>
          <a:off x="14541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113575</xdr:rowOff>
    </xdr:from>
    <xdr:ext cx="534377" cy="259045"/>
    <xdr:sp macro="" textlink="">
      <xdr:nvSpPr>
        <xdr:cNvPr id="522" name="テキスト ボックス 521"/>
        <xdr:cNvSpPr txBox="1"/>
      </xdr:nvSpPr>
      <xdr:spPr>
        <a:xfrm>
          <a:off x="14325111" y="611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49906</xdr:rowOff>
    </xdr:from>
    <xdr:to>
      <xdr:col>71</xdr:col>
      <xdr:colOff>177800</xdr:colOff>
      <xdr:row>38</xdr:row>
      <xdr:rowOff>84516</xdr:rowOff>
    </xdr:to>
    <xdr:cxnSp macro="">
      <xdr:nvCxnSpPr>
        <xdr:cNvPr id="523" name="直線コネクタ 522"/>
        <xdr:cNvCxnSpPr/>
      </xdr:nvCxnSpPr>
      <xdr:spPr>
        <a:xfrm>
          <a:off x="12814300" y="6565006"/>
          <a:ext cx="889000" cy="34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149525</xdr:rowOff>
    </xdr:from>
    <xdr:to>
      <xdr:col>72</xdr:col>
      <xdr:colOff>38100</xdr:colOff>
      <xdr:row>37</xdr:row>
      <xdr:rowOff>79675</xdr:rowOff>
    </xdr:to>
    <xdr:sp macro="" textlink="">
      <xdr:nvSpPr>
        <xdr:cNvPr id="524" name="フローチャート: 判断 523"/>
        <xdr:cNvSpPr/>
      </xdr:nvSpPr>
      <xdr:spPr>
        <a:xfrm>
          <a:off x="13652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96202</xdr:rowOff>
    </xdr:from>
    <xdr:ext cx="534377" cy="259045"/>
    <xdr:sp macro="" textlink="">
      <xdr:nvSpPr>
        <xdr:cNvPr id="525" name="テキスト ボックス 524"/>
        <xdr:cNvSpPr txBox="1"/>
      </xdr:nvSpPr>
      <xdr:spPr>
        <a:xfrm>
          <a:off x="13436111" y="609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99964</xdr:rowOff>
    </xdr:from>
    <xdr:to>
      <xdr:col>67</xdr:col>
      <xdr:colOff>101600</xdr:colOff>
      <xdr:row>37</xdr:row>
      <xdr:rowOff>30114</xdr:rowOff>
    </xdr:to>
    <xdr:sp macro="" textlink="">
      <xdr:nvSpPr>
        <xdr:cNvPr id="526" name="フローチャート: 判断 525"/>
        <xdr:cNvSpPr/>
      </xdr:nvSpPr>
      <xdr:spPr>
        <a:xfrm>
          <a:off x="12763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46641</xdr:rowOff>
    </xdr:from>
    <xdr:ext cx="534377" cy="259045"/>
    <xdr:sp macro="" textlink="">
      <xdr:nvSpPr>
        <xdr:cNvPr id="527" name="テキスト ボックス 526"/>
        <xdr:cNvSpPr txBox="1"/>
      </xdr:nvSpPr>
      <xdr:spPr>
        <a:xfrm>
          <a:off x="12547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70475</xdr:rowOff>
    </xdr:from>
    <xdr:to>
      <xdr:col>85</xdr:col>
      <xdr:colOff>177800</xdr:colOff>
      <xdr:row>39</xdr:row>
      <xdr:rowOff>625</xdr:rowOff>
    </xdr:to>
    <xdr:sp macro="" textlink="">
      <xdr:nvSpPr>
        <xdr:cNvPr id="533" name="楕円 532"/>
        <xdr:cNvSpPr/>
      </xdr:nvSpPr>
      <xdr:spPr>
        <a:xfrm>
          <a:off x="16268700" y="6585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156852</xdr:rowOff>
    </xdr:from>
    <xdr:ext cx="534377" cy="259045"/>
    <xdr:sp macro="" textlink="">
      <xdr:nvSpPr>
        <xdr:cNvPr id="534" name="消防費該当値テキスト"/>
        <xdr:cNvSpPr txBox="1"/>
      </xdr:nvSpPr>
      <xdr:spPr>
        <a:xfrm>
          <a:off x="16370300" y="6500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111211</xdr:rowOff>
    </xdr:from>
    <xdr:to>
      <xdr:col>81</xdr:col>
      <xdr:colOff>101600</xdr:colOff>
      <xdr:row>39</xdr:row>
      <xdr:rowOff>41361</xdr:rowOff>
    </xdr:to>
    <xdr:sp macro="" textlink="">
      <xdr:nvSpPr>
        <xdr:cNvPr id="535" name="楕円 534"/>
        <xdr:cNvSpPr/>
      </xdr:nvSpPr>
      <xdr:spPr>
        <a:xfrm>
          <a:off x="15430500" y="6626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32488</xdr:rowOff>
    </xdr:from>
    <xdr:ext cx="469744" cy="259045"/>
    <xdr:sp macro="" textlink="">
      <xdr:nvSpPr>
        <xdr:cNvPr id="536" name="テキスト ボックス 535"/>
        <xdr:cNvSpPr txBox="1"/>
      </xdr:nvSpPr>
      <xdr:spPr>
        <a:xfrm>
          <a:off x="15246428" y="6719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75550</xdr:rowOff>
    </xdr:from>
    <xdr:to>
      <xdr:col>76</xdr:col>
      <xdr:colOff>165100</xdr:colOff>
      <xdr:row>39</xdr:row>
      <xdr:rowOff>5700</xdr:rowOff>
    </xdr:to>
    <xdr:sp macro="" textlink="">
      <xdr:nvSpPr>
        <xdr:cNvPr id="537" name="楕円 536"/>
        <xdr:cNvSpPr/>
      </xdr:nvSpPr>
      <xdr:spPr>
        <a:xfrm>
          <a:off x="14541500" y="659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168277</xdr:rowOff>
    </xdr:from>
    <xdr:ext cx="534377" cy="259045"/>
    <xdr:sp macro="" textlink="">
      <xdr:nvSpPr>
        <xdr:cNvPr id="538" name="テキスト ボックス 537"/>
        <xdr:cNvSpPr txBox="1"/>
      </xdr:nvSpPr>
      <xdr:spPr>
        <a:xfrm>
          <a:off x="14325111" y="6683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33716</xdr:rowOff>
    </xdr:from>
    <xdr:to>
      <xdr:col>72</xdr:col>
      <xdr:colOff>38100</xdr:colOff>
      <xdr:row>38</xdr:row>
      <xdr:rowOff>135316</xdr:rowOff>
    </xdr:to>
    <xdr:sp macro="" textlink="">
      <xdr:nvSpPr>
        <xdr:cNvPr id="539" name="楕円 538"/>
        <xdr:cNvSpPr/>
      </xdr:nvSpPr>
      <xdr:spPr>
        <a:xfrm>
          <a:off x="13652500" y="654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126443</xdr:rowOff>
    </xdr:from>
    <xdr:ext cx="534377" cy="259045"/>
    <xdr:sp macro="" textlink="">
      <xdr:nvSpPr>
        <xdr:cNvPr id="540" name="テキスト ボックス 539"/>
        <xdr:cNvSpPr txBox="1"/>
      </xdr:nvSpPr>
      <xdr:spPr>
        <a:xfrm>
          <a:off x="13436111" y="6641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170556</xdr:rowOff>
    </xdr:from>
    <xdr:to>
      <xdr:col>67</xdr:col>
      <xdr:colOff>101600</xdr:colOff>
      <xdr:row>38</xdr:row>
      <xdr:rowOff>100706</xdr:rowOff>
    </xdr:to>
    <xdr:sp macro="" textlink="">
      <xdr:nvSpPr>
        <xdr:cNvPr id="541" name="楕円 540"/>
        <xdr:cNvSpPr/>
      </xdr:nvSpPr>
      <xdr:spPr>
        <a:xfrm>
          <a:off x="12763500" y="651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91833</xdr:rowOff>
    </xdr:from>
    <xdr:ext cx="534377" cy="259045"/>
    <xdr:sp macro="" textlink="">
      <xdr:nvSpPr>
        <xdr:cNvPr id="542" name="テキスト ボックス 541"/>
        <xdr:cNvSpPr txBox="1"/>
      </xdr:nvSpPr>
      <xdr:spPr>
        <a:xfrm>
          <a:off x="12547111" y="6606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4" name="直線コネクタ 55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5" name="テキスト ボックス 554"/>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6" name="直線コネクタ 55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57" name="テキスト ボックス 556"/>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8" name="直線コネクタ 55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59" name="テキスト ボックス 558"/>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0" name="直線コネクタ 55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1" name="テキスト ボックス 560"/>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12019</xdr:rowOff>
    </xdr:from>
    <xdr:to>
      <xdr:col>85</xdr:col>
      <xdr:colOff>126364</xdr:colOff>
      <xdr:row>59</xdr:row>
      <xdr:rowOff>9139</xdr:rowOff>
    </xdr:to>
    <xdr:cxnSp macro="">
      <xdr:nvCxnSpPr>
        <xdr:cNvPr id="565" name="直線コネクタ 564"/>
        <xdr:cNvCxnSpPr/>
      </xdr:nvCxnSpPr>
      <xdr:spPr>
        <a:xfrm flipV="1">
          <a:off x="16317595" y="8584519"/>
          <a:ext cx="1269" cy="154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12966</xdr:rowOff>
    </xdr:from>
    <xdr:ext cx="534377" cy="259045"/>
    <xdr:sp macro="" textlink="">
      <xdr:nvSpPr>
        <xdr:cNvPr id="566" name="教育費最小値テキスト"/>
        <xdr:cNvSpPr txBox="1"/>
      </xdr:nvSpPr>
      <xdr:spPr>
        <a:xfrm>
          <a:off x="16370300" y="10128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9139</xdr:rowOff>
    </xdr:from>
    <xdr:to>
      <xdr:col>86</xdr:col>
      <xdr:colOff>25400</xdr:colOff>
      <xdr:row>59</xdr:row>
      <xdr:rowOff>9139</xdr:rowOff>
    </xdr:to>
    <xdr:cxnSp macro="">
      <xdr:nvCxnSpPr>
        <xdr:cNvPr id="567" name="直線コネクタ 566"/>
        <xdr:cNvCxnSpPr/>
      </xdr:nvCxnSpPr>
      <xdr:spPr>
        <a:xfrm>
          <a:off x="16230600" y="10124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130146</xdr:rowOff>
    </xdr:from>
    <xdr:ext cx="599010" cy="259045"/>
    <xdr:sp macro="" textlink="">
      <xdr:nvSpPr>
        <xdr:cNvPr id="568" name="教育費最大値テキスト"/>
        <xdr:cNvSpPr txBox="1"/>
      </xdr:nvSpPr>
      <xdr:spPr>
        <a:xfrm>
          <a:off x="16370300" y="8359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128,378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12019</xdr:rowOff>
    </xdr:from>
    <xdr:to>
      <xdr:col>86</xdr:col>
      <xdr:colOff>25400</xdr:colOff>
      <xdr:row>50</xdr:row>
      <xdr:rowOff>12019</xdr:rowOff>
    </xdr:to>
    <xdr:cxnSp macro="">
      <xdr:nvCxnSpPr>
        <xdr:cNvPr id="569" name="直線コネクタ 568"/>
        <xdr:cNvCxnSpPr/>
      </xdr:nvCxnSpPr>
      <xdr:spPr>
        <a:xfrm>
          <a:off x="16230600" y="8584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136485</xdr:rowOff>
    </xdr:from>
    <xdr:to>
      <xdr:col>85</xdr:col>
      <xdr:colOff>127000</xdr:colOff>
      <xdr:row>58</xdr:row>
      <xdr:rowOff>94818</xdr:rowOff>
    </xdr:to>
    <xdr:cxnSp macro="">
      <xdr:nvCxnSpPr>
        <xdr:cNvPr id="570" name="直線コネクタ 569"/>
        <xdr:cNvCxnSpPr/>
      </xdr:nvCxnSpPr>
      <xdr:spPr>
        <a:xfrm>
          <a:off x="15481300" y="9737685"/>
          <a:ext cx="838200" cy="301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16939</xdr:rowOff>
    </xdr:from>
    <xdr:ext cx="534377" cy="259045"/>
    <xdr:sp macro="" textlink="">
      <xdr:nvSpPr>
        <xdr:cNvPr id="571" name="教育費平均値テキスト"/>
        <xdr:cNvSpPr txBox="1"/>
      </xdr:nvSpPr>
      <xdr:spPr>
        <a:xfrm>
          <a:off x="16370300" y="96181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165512</xdr:rowOff>
    </xdr:from>
    <xdr:to>
      <xdr:col>85</xdr:col>
      <xdr:colOff>177800</xdr:colOff>
      <xdr:row>57</xdr:row>
      <xdr:rowOff>95662</xdr:rowOff>
    </xdr:to>
    <xdr:sp macro="" textlink="">
      <xdr:nvSpPr>
        <xdr:cNvPr id="572" name="フローチャート: 判断 571"/>
        <xdr:cNvSpPr/>
      </xdr:nvSpPr>
      <xdr:spPr>
        <a:xfrm>
          <a:off x="16268700" y="9766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136485</xdr:rowOff>
    </xdr:from>
    <xdr:to>
      <xdr:col>81</xdr:col>
      <xdr:colOff>50800</xdr:colOff>
      <xdr:row>59</xdr:row>
      <xdr:rowOff>62845</xdr:rowOff>
    </xdr:to>
    <xdr:cxnSp macro="">
      <xdr:nvCxnSpPr>
        <xdr:cNvPr id="573" name="直線コネクタ 572"/>
        <xdr:cNvCxnSpPr/>
      </xdr:nvCxnSpPr>
      <xdr:spPr>
        <a:xfrm flipV="1">
          <a:off x="14592300" y="9737685"/>
          <a:ext cx="889000" cy="440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10703</xdr:rowOff>
    </xdr:from>
    <xdr:to>
      <xdr:col>81</xdr:col>
      <xdr:colOff>101600</xdr:colOff>
      <xdr:row>57</xdr:row>
      <xdr:rowOff>112303</xdr:rowOff>
    </xdr:to>
    <xdr:sp macro="" textlink="">
      <xdr:nvSpPr>
        <xdr:cNvPr id="574" name="フローチャート: 判断 573"/>
        <xdr:cNvSpPr/>
      </xdr:nvSpPr>
      <xdr:spPr>
        <a:xfrm>
          <a:off x="15430500" y="9783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103430</xdr:rowOff>
    </xdr:from>
    <xdr:ext cx="534377" cy="259045"/>
    <xdr:sp macro="" textlink="">
      <xdr:nvSpPr>
        <xdr:cNvPr id="575" name="テキスト ボックス 574"/>
        <xdr:cNvSpPr txBox="1"/>
      </xdr:nvSpPr>
      <xdr:spPr>
        <a:xfrm>
          <a:off x="15214111" y="9876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51522</xdr:rowOff>
    </xdr:from>
    <xdr:to>
      <xdr:col>76</xdr:col>
      <xdr:colOff>114300</xdr:colOff>
      <xdr:row>59</xdr:row>
      <xdr:rowOff>62845</xdr:rowOff>
    </xdr:to>
    <xdr:cxnSp macro="">
      <xdr:nvCxnSpPr>
        <xdr:cNvPr id="576" name="直線コネクタ 575"/>
        <xdr:cNvCxnSpPr/>
      </xdr:nvCxnSpPr>
      <xdr:spPr>
        <a:xfrm>
          <a:off x="13703300" y="10167072"/>
          <a:ext cx="889000" cy="11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24877</xdr:rowOff>
    </xdr:from>
    <xdr:to>
      <xdr:col>76</xdr:col>
      <xdr:colOff>165100</xdr:colOff>
      <xdr:row>57</xdr:row>
      <xdr:rowOff>126477</xdr:rowOff>
    </xdr:to>
    <xdr:sp macro="" textlink="">
      <xdr:nvSpPr>
        <xdr:cNvPr id="577" name="フローチャート: 判断 576"/>
        <xdr:cNvSpPr/>
      </xdr:nvSpPr>
      <xdr:spPr>
        <a:xfrm>
          <a:off x="14541500" y="979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143004</xdr:rowOff>
    </xdr:from>
    <xdr:ext cx="534377" cy="259045"/>
    <xdr:sp macro="" textlink="">
      <xdr:nvSpPr>
        <xdr:cNvPr id="578" name="テキスト ボックス 577"/>
        <xdr:cNvSpPr txBox="1"/>
      </xdr:nvSpPr>
      <xdr:spPr>
        <a:xfrm>
          <a:off x="14325111" y="9572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137460</xdr:rowOff>
    </xdr:from>
    <xdr:to>
      <xdr:col>71</xdr:col>
      <xdr:colOff>177800</xdr:colOff>
      <xdr:row>59</xdr:row>
      <xdr:rowOff>51522</xdr:rowOff>
    </xdr:to>
    <xdr:cxnSp macro="">
      <xdr:nvCxnSpPr>
        <xdr:cNvPr id="579" name="直線コネクタ 578"/>
        <xdr:cNvCxnSpPr/>
      </xdr:nvCxnSpPr>
      <xdr:spPr>
        <a:xfrm>
          <a:off x="12814300" y="10081560"/>
          <a:ext cx="889000" cy="8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523</xdr:rowOff>
    </xdr:from>
    <xdr:to>
      <xdr:col>72</xdr:col>
      <xdr:colOff>38100</xdr:colOff>
      <xdr:row>57</xdr:row>
      <xdr:rowOff>102123</xdr:rowOff>
    </xdr:to>
    <xdr:sp macro="" textlink="">
      <xdr:nvSpPr>
        <xdr:cNvPr id="580" name="フローチャート: 判断 579"/>
        <xdr:cNvSpPr/>
      </xdr:nvSpPr>
      <xdr:spPr>
        <a:xfrm>
          <a:off x="13652500" y="9773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118650</xdr:rowOff>
    </xdr:from>
    <xdr:ext cx="534377" cy="259045"/>
    <xdr:sp macro="" textlink="">
      <xdr:nvSpPr>
        <xdr:cNvPr id="581" name="テキスト ボックス 580"/>
        <xdr:cNvSpPr txBox="1"/>
      </xdr:nvSpPr>
      <xdr:spPr>
        <a:xfrm>
          <a:off x="13436111" y="954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9302</xdr:rowOff>
    </xdr:from>
    <xdr:to>
      <xdr:col>67</xdr:col>
      <xdr:colOff>101600</xdr:colOff>
      <xdr:row>57</xdr:row>
      <xdr:rowOff>110902</xdr:rowOff>
    </xdr:to>
    <xdr:sp macro="" textlink="">
      <xdr:nvSpPr>
        <xdr:cNvPr id="582" name="フローチャート: 判断 581"/>
        <xdr:cNvSpPr/>
      </xdr:nvSpPr>
      <xdr:spPr>
        <a:xfrm>
          <a:off x="12763500" y="978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127429</xdr:rowOff>
    </xdr:from>
    <xdr:ext cx="534377" cy="259045"/>
    <xdr:sp macro="" textlink="">
      <xdr:nvSpPr>
        <xdr:cNvPr id="583" name="テキスト ボックス 582"/>
        <xdr:cNvSpPr txBox="1"/>
      </xdr:nvSpPr>
      <xdr:spPr>
        <a:xfrm>
          <a:off x="12547111" y="9557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44018</xdr:rowOff>
    </xdr:from>
    <xdr:to>
      <xdr:col>85</xdr:col>
      <xdr:colOff>177800</xdr:colOff>
      <xdr:row>58</xdr:row>
      <xdr:rowOff>145618</xdr:rowOff>
    </xdr:to>
    <xdr:sp macro="" textlink="">
      <xdr:nvSpPr>
        <xdr:cNvPr id="589" name="楕円 588"/>
        <xdr:cNvSpPr/>
      </xdr:nvSpPr>
      <xdr:spPr>
        <a:xfrm>
          <a:off x="16268700" y="9988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130395</xdr:rowOff>
    </xdr:from>
    <xdr:ext cx="534377" cy="259045"/>
    <xdr:sp macro="" textlink="">
      <xdr:nvSpPr>
        <xdr:cNvPr id="590" name="教育費該当値テキスト"/>
        <xdr:cNvSpPr txBox="1"/>
      </xdr:nvSpPr>
      <xdr:spPr>
        <a:xfrm>
          <a:off x="16370300" y="9903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85685</xdr:rowOff>
    </xdr:from>
    <xdr:to>
      <xdr:col>81</xdr:col>
      <xdr:colOff>101600</xdr:colOff>
      <xdr:row>57</xdr:row>
      <xdr:rowOff>15835</xdr:rowOff>
    </xdr:to>
    <xdr:sp macro="" textlink="">
      <xdr:nvSpPr>
        <xdr:cNvPr id="591" name="楕円 590"/>
        <xdr:cNvSpPr/>
      </xdr:nvSpPr>
      <xdr:spPr>
        <a:xfrm>
          <a:off x="15430500" y="9686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32362</xdr:rowOff>
    </xdr:from>
    <xdr:ext cx="534377" cy="259045"/>
    <xdr:sp macro="" textlink="">
      <xdr:nvSpPr>
        <xdr:cNvPr id="592" name="テキスト ボックス 591"/>
        <xdr:cNvSpPr txBox="1"/>
      </xdr:nvSpPr>
      <xdr:spPr>
        <a:xfrm>
          <a:off x="15214111" y="9462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12045</xdr:rowOff>
    </xdr:from>
    <xdr:to>
      <xdr:col>76</xdr:col>
      <xdr:colOff>165100</xdr:colOff>
      <xdr:row>59</xdr:row>
      <xdr:rowOff>113645</xdr:rowOff>
    </xdr:to>
    <xdr:sp macro="" textlink="">
      <xdr:nvSpPr>
        <xdr:cNvPr id="593" name="楕円 592"/>
        <xdr:cNvSpPr/>
      </xdr:nvSpPr>
      <xdr:spPr>
        <a:xfrm>
          <a:off x="14541500" y="1012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104772</xdr:rowOff>
    </xdr:from>
    <xdr:ext cx="534377" cy="259045"/>
    <xdr:sp macro="" textlink="">
      <xdr:nvSpPr>
        <xdr:cNvPr id="594" name="テキスト ボックス 593"/>
        <xdr:cNvSpPr txBox="1"/>
      </xdr:nvSpPr>
      <xdr:spPr>
        <a:xfrm>
          <a:off x="14325111" y="10220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722</xdr:rowOff>
    </xdr:from>
    <xdr:to>
      <xdr:col>72</xdr:col>
      <xdr:colOff>38100</xdr:colOff>
      <xdr:row>59</xdr:row>
      <xdr:rowOff>102322</xdr:rowOff>
    </xdr:to>
    <xdr:sp macro="" textlink="">
      <xdr:nvSpPr>
        <xdr:cNvPr id="595" name="楕円 594"/>
        <xdr:cNvSpPr/>
      </xdr:nvSpPr>
      <xdr:spPr>
        <a:xfrm>
          <a:off x="13652500" y="1011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93449</xdr:rowOff>
    </xdr:from>
    <xdr:ext cx="534377" cy="259045"/>
    <xdr:sp macro="" textlink="">
      <xdr:nvSpPr>
        <xdr:cNvPr id="596" name="テキスト ボックス 595"/>
        <xdr:cNvSpPr txBox="1"/>
      </xdr:nvSpPr>
      <xdr:spPr>
        <a:xfrm>
          <a:off x="13436111" y="10208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86660</xdr:rowOff>
    </xdr:from>
    <xdr:to>
      <xdr:col>67</xdr:col>
      <xdr:colOff>101600</xdr:colOff>
      <xdr:row>59</xdr:row>
      <xdr:rowOff>16810</xdr:rowOff>
    </xdr:to>
    <xdr:sp macro="" textlink="">
      <xdr:nvSpPr>
        <xdr:cNvPr id="597" name="楕円 596"/>
        <xdr:cNvSpPr/>
      </xdr:nvSpPr>
      <xdr:spPr>
        <a:xfrm>
          <a:off x="12763500" y="1003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7937</xdr:rowOff>
    </xdr:from>
    <xdr:ext cx="534377" cy="259045"/>
    <xdr:sp macro="" textlink="">
      <xdr:nvSpPr>
        <xdr:cNvPr id="598" name="テキスト ボックス 597"/>
        <xdr:cNvSpPr txBox="1"/>
      </xdr:nvSpPr>
      <xdr:spPr>
        <a:xfrm>
          <a:off x="12547111" y="10123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43358</xdr:rowOff>
    </xdr:from>
    <xdr:to>
      <xdr:col>85</xdr:col>
      <xdr:colOff>126364</xdr:colOff>
      <xdr:row>79</xdr:row>
      <xdr:rowOff>44450</xdr:rowOff>
    </xdr:to>
    <xdr:cxnSp macro="">
      <xdr:nvCxnSpPr>
        <xdr:cNvPr id="622" name="直線コネクタ 621"/>
        <xdr:cNvCxnSpPr/>
      </xdr:nvCxnSpPr>
      <xdr:spPr>
        <a:xfrm flipV="1">
          <a:off x="16317595" y="12044858"/>
          <a:ext cx="1269" cy="1544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71429</xdr:rowOff>
    </xdr:from>
    <xdr:ext cx="249299" cy="259045"/>
    <xdr:sp macro="" textlink="">
      <xdr:nvSpPr>
        <xdr:cNvPr id="623" name="災害復旧費最小値テキスト"/>
        <xdr:cNvSpPr txBox="1"/>
      </xdr:nvSpPr>
      <xdr:spPr>
        <a:xfrm>
          <a:off x="16370300" y="136159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4" name="直線コネクタ 62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161485</xdr:rowOff>
    </xdr:from>
    <xdr:ext cx="599010" cy="259045"/>
    <xdr:sp macro="" textlink="">
      <xdr:nvSpPr>
        <xdr:cNvPr id="625" name="災害復旧費最大値テキスト"/>
        <xdr:cNvSpPr txBox="1"/>
      </xdr:nvSpPr>
      <xdr:spPr>
        <a:xfrm>
          <a:off x="16370300" y="11820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121,586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43358</xdr:rowOff>
    </xdr:from>
    <xdr:to>
      <xdr:col>86</xdr:col>
      <xdr:colOff>25400</xdr:colOff>
      <xdr:row>70</xdr:row>
      <xdr:rowOff>43358</xdr:rowOff>
    </xdr:to>
    <xdr:cxnSp macro="">
      <xdr:nvCxnSpPr>
        <xdr:cNvPr id="626" name="直線コネクタ 625"/>
        <xdr:cNvCxnSpPr/>
      </xdr:nvCxnSpPr>
      <xdr:spPr>
        <a:xfrm>
          <a:off x="16230600" y="12044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41833</xdr:rowOff>
    </xdr:from>
    <xdr:to>
      <xdr:col>85</xdr:col>
      <xdr:colOff>127000</xdr:colOff>
      <xdr:row>79</xdr:row>
      <xdr:rowOff>44450</xdr:rowOff>
    </xdr:to>
    <xdr:cxnSp macro="">
      <xdr:nvCxnSpPr>
        <xdr:cNvPr id="627" name="直線コネクタ 626"/>
        <xdr:cNvCxnSpPr/>
      </xdr:nvCxnSpPr>
      <xdr:spPr>
        <a:xfrm flipV="1">
          <a:off x="15481300" y="13586383"/>
          <a:ext cx="838200" cy="2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160329</xdr:rowOff>
    </xdr:from>
    <xdr:ext cx="469744" cy="259045"/>
    <xdr:sp macro="" textlink="">
      <xdr:nvSpPr>
        <xdr:cNvPr id="628" name="災害復旧費平均値テキスト"/>
        <xdr:cNvSpPr txBox="1"/>
      </xdr:nvSpPr>
      <xdr:spPr>
        <a:xfrm>
          <a:off x="16370300" y="133619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137452</xdr:rowOff>
    </xdr:from>
    <xdr:to>
      <xdr:col>85</xdr:col>
      <xdr:colOff>177800</xdr:colOff>
      <xdr:row>79</xdr:row>
      <xdr:rowOff>67602</xdr:rowOff>
    </xdr:to>
    <xdr:sp macro="" textlink="">
      <xdr:nvSpPr>
        <xdr:cNvPr id="629" name="フローチャート: 判断 628"/>
        <xdr:cNvSpPr/>
      </xdr:nvSpPr>
      <xdr:spPr>
        <a:xfrm>
          <a:off x="16268700" y="1351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0" name="直線コネクタ 629"/>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148489</xdr:rowOff>
    </xdr:from>
    <xdr:to>
      <xdr:col>81</xdr:col>
      <xdr:colOff>101600</xdr:colOff>
      <xdr:row>79</xdr:row>
      <xdr:rowOff>78639</xdr:rowOff>
    </xdr:to>
    <xdr:sp macro="" textlink="">
      <xdr:nvSpPr>
        <xdr:cNvPr id="631" name="フローチャート: 判断 630"/>
        <xdr:cNvSpPr/>
      </xdr:nvSpPr>
      <xdr:spPr>
        <a:xfrm>
          <a:off x="154305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95166</xdr:rowOff>
    </xdr:from>
    <xdr:ext cx="469744" cy="259045"/>
    <xdr:sp macro="" textlink="">
      <xdr:nvSpPr>
        <xdr:cNvPr id="632" name="テキスト ボックス 631"/>
        <xdr:cNvSpPr txBox="1"/>
      </xdr:nvSpPr>
      <xdr:spPr>
        <a:xfrm>
          <a:off x="15246428" y="13296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3" name="直線コネクタ 632"/>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135725</xdr:rowOff>
    </xdr:from>
    <xdr:to>
      <xdr:col>76</xdr:col>
      <xdr:colOff>165100</xdr:colOff>
      <xdr:row>79</xdr:row>
      <xdr:rowOff>65875</xdr:rowOff>
    </xdr:to>
    <xdr:sp macro="" textlink="">
      <xdr:nvSpPr>
        <xdr:cNvPr id="634" name="フローチャート: 判断 633"/>
        <xdr:cNvSpPr/>
      </xdr:nvSpPr>
      <xdr:spPr>
        <a:xfrm>
          <a:off x="145415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82402</xdr:rowOff>
    </xdr:from>
    <xdr:ext cx="469744" cy="259045"/>
    <xdr:sp macro="" textlink="">
      <xdr:nvSpPr>
        <xdr:cNvPr id="635" name="テキスト ボックス 634"/>
        <xdr:cNvSpPr txBox="1"/>
      </xdr:nvSpPr>
      <xdr:spPr>
        <a:xfrm>
          <a:off x="14357428" y="132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6" name="直線コネクタ 635"/>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146774</xdr:rowOff>
    </xdr:from>
    <xdr:to>
      <xdr:col>72</xdr:col>
      <xdr:colOff>38100</xdr:colOff>
      <xdr:row>79</xdr:row>
      <xdr:rowOff>76924</xdr:rowOff>
    </xdr:to>
    <xdr:sp macro="" textlink="">
      <xdr:nvSpPr>
        <xdr:cNvPr id="637" name="フローチャート: 判断 636"/>
        <xdr:cNvSpPr/>
      </xdr:nvSpPr>
      <xdr:spPr>
        <a:xfrm>
          <a:off x="13652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93451</xdr:rowOff>
    </xdr:from>
    <xdr:ext cx="469744" cy="259045"/>
    <xdr:sp macro="" textlink="">
      <xdr:nvSpPr>
        <xdr:cNvPr id="638" name="テキスト ボックス 637"/>
        <xdr:cNvSpPr txBox="1"/>
      </xdr:nvSpPr>
      <xdr:spPr>
        <a:xfrm>
          <a:off x="13468428" y="1329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115633</xdr:rowOff>
    </xdr:from>
    <xdr:to>
      <xdr:col>67</xdr:col>
      <xdr:colOff>101600</xdr:colOff>
      <xdr:row>79</xdr:row>
      <xdr:rowOff>45783</xdr:rowOff>
    </xdr:to>
    <xdr:sp macro="" textlink="">
      <xdr:nvSpPr>
        <xdr:cNvPr id="639" name="フローチャート: 判断 638"/>
        <xdr:cNvSpPr/>
      </xdr:nvSpPr>
      <xdr:spPr>
        <a:xfrm>
          <a:off x="12763500" y="1348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62310</xdr:rowOff>
    </xdr:from>
    <xdr:ext cx="469744" cy="259045"/>
    <xdr:sp macro="" textlink="">
      <xdr:nvSpPr>
        <xdr:cNvPr id="640" name="テキスト ボックス 639"/>
        <xdr:cNvSpPr txBox="1"/>
      </xdr:nvSpPr>
      <xdr:spPr>
        <a:xfrm>
          <a:off x="12579428" y="1326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162483</xdr:rowOff>
    </xdr:from>
    <xdr:to>
      <xdr:col>85</xdr:col>
      <xdr:colOff>177800</xdr:colOff>
      <xdr:row>79</xdr:row>
      <xdr:rowOff>92633</xdr:rowOff>
    </xdr:to>
    <xdr:sp macro="" textlink="">
      <xdr:nvSpPr>
        <xdr:cNvPr id="646" name="楕円 645"/>
        <xdr:cNvSpPr/>
      </xdr:nvSpPr>
      <xdr:spPr>
        <a:xfrm>
          <a:off x="16268700" y="13535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115878</xdr:rowOff>
    </xdr:from>
    <xdr:ext cx="378565" cy="259045"/>
    <xdr:sp macro="" textlink="">
      <xdr:nvSpPr>
        <xdr:cNvPr id="647" name="災害復旧費該当値テキスト"/>
        <xdr:cNvSpPr txBox="1"/>
      </xdr:nvSpPr>
      <xdr:spPr>
        <a:xfrm>
          <a:off x="16370300" y="134889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8" name="楕円 647"/>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9" name="テキスト ボックス 648"/>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0" name="楕円 649"/>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1" name="テキスト ボックス 650"/>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2" name="楕円 651"/>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3" name="テキスト ボックス 652"/>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4" name="楕円 653"/>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5" name="テキスト ボックス 654"/>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6" name="直線コネクタ 66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7" name="テキスト ボックス 66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8" name="直線コネクタ 66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9" name="テキスト ボックス 668"/>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0" name="直線コネクタ 66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1" name="テキスト ボックス 670"/>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2" name="直線コネクタ 67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3" name="テキスト ボックス 672"/>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4" name="直線コネクタ 67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5" name="テキスト ボックス 674"/>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6" name="直線コネクタ 67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7" name="テキスト ボックス 676"/>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166005</xdr:rowOff>
    </xdr:from>
    <xdr:to>
      <xdr:col>85</xdr:col>
      <xdr:colOff>126364</xdr:colOff>
      <xdr:row>98</xdr:row>
      <xdr:rowOff>98912</xdr:rowOff>
    </xdr:to>
    <xdr:cxnSp macro="">
      <xdr:nvCxnSpPr>
        <xdr:cNvPr id="681" name="直線コネクタ 680"/>
        <xdr:cNvCxnSpPr/>
      </xdr:nvCxnSpPr>
      <xdr:spPr>
        <a:xfrm flipV="1">
          <a:off x="16317595" y="15425055"/>
          <a:ext cx="1269" cy="1475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102739</xdr:rowOff>
    </xdr:from>
    <xdr:ext cx="534377" cy="259045"/>
    <xdr:sp macro="" textlink="">
      <xdr:nvSpPr>
        <xdr:cNvPr id="682" name="公債費最小値テキスト"/>
        <xdr:cNvSpPr txBox="1"/>
      </xdr:nvSpPr>
      <xdr:spPr>
        <a:xfrm>
          <a:off x="16370300" y="1690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98912</xdr:rowOff>
    </xdr:from>
    <xdr:to>
      <xdr:col>86</xdr:col>
      <xdr:colOff>25400</xdr:colOff>
      <xdr:row>98</xdr:row>
      <xdr:rowOff>98912</xdr:rowOff>
    </xdr:to>
    <xdr:cxnSp macro="">
      <xdr:nvCxnSpPr>
        <xdr:cNvPr id="683" name="直線コネクタ 682"/>
        <xdr:cNvCxnSpPr/>
      </xdr:nvCxnSpPr>
      <xdr:spPr>
        <a:xfrm>
          <a:off x="16230600" y="1690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112682</xdr:rowOff>
    </xdr:from>
    <xdr:ext cx="599010" cy="259045"/>
    <xdr:sp macro="" textlink="">
      <xdr:nvSpPr>
        <xdr:cNvPr id="684" name="公債費最大値テキスト"/>
        <xdr:cNvSpPr txBox="1"/>
      </xdr:nvSpPr>
      <xdr:spPr>
        <a:xfrm>
          <a:off x="16370300" y="15200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100,889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166005</xdr:rowOff>
    </xdr:from>
    <xdr:to>
      <xdr:col>86</xdr:col>
      <xdr:colOff>25400</xdr:colOff>
      <xdr:row>89</xdr:row>
      <xdr:rowOff>166005</xdr:rowOff>
    </xdr:to>
    <xdr:cxnSp macro="">
      <xdr:nvCxnSpPr>
        <xdr:cNvPr id="685" name="直線コネクタ 684"/>
        <xdr:cNvCxnSpPr/>
      </xdr:nvCxnSpPr>
      <xdr:spPr>
        <a:xfrm>
          <a:off x="16230600" y="15425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51868</xdr:rowOff>
    </xdr:from>
    <xdr:to>
      <xdr:col>85</xdr:col>
      <xdr:colOff>127000</xdr:colOff>
      <xdr:row>97</xdr:row>
      <xdr:rowOff>53077</xdr:rowOff>
    </xdr:to>
    <xdr:cxnSp macro="">
      <xdr:nvCxnSpPr>
        <xdr:cNvPr id="686" name="直線コネクタ 685"/>
        <xdr:cNvCxnSpPr/>
      </xdr:nvCxnSpPr>
      <xdr:spPr>
        <a:xfrm flipV="1">
          <a:off x="15481300" y="16682518"/>
          <a:ext cx="838200" cy="1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87971</xdr:rowOff>
    </xdr:from>
    <xdr:ext cx="534377" cy="259045"/>
    <xdr:sp macro="" textlink="">
      <xdr:nvSpPr>
        <xdr:cNvPr id="687" name="公債費平均値テキスト"/>
        <xdr:cNvSpPr txBox="1"/>
      </xdr:nvSpPr>
      <xdr:spPr>
        <a:xfrm>
          <a:off x="16370300" y="162042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65094</xdr:rowOff>
    </xdr:from>
    <xdr:to>
      <xdr:col>85</xdr:col>
      <xdr:colOff>177800</xdr:colOff>
      <xdr:row>95</xdr:row>
      <xdr:rowOff>166694</xdr:rowOff>
    </xdr:to>
    <xdr:sp macro="" textlink="">
      <xdr:nvSpPr>
        <xdr:cNvPr id="688" name="フローチャート: 判断 687"/>
        <xdr:cNvSpPr/>
      </xdr:nvSpPr>
      <xdr:spPr>
        <a:xfrm>
          <a:off x="162687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53077</xdr:rowOff>
    </xdr:from>
    <xdr:to>
      <xdr:col>81</xdr:col>
      <xdr:colOff>50800</xdr:colOff>
      <xdr:row>97</xdr:row>
      <xdr:rowOff>56572</xdr:rowOff>
    </xdr:to>
    <xdr:cxnSp macro="">
      <xdr:nvCxnSpPr>
        <xdr:cNvPr id="689" name="直線コネクタ 688"/>
        <xdr:cNvCxnSpPr/>
      </xdr:nvCxnSpPr>
      <xdr:spPr>
        <a:xfrm flipV="1">
          <a:off x="14592300" y="16683727"/>
          <a:ext cx="889000" cy="3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67869</xdr:rowOff>
    </xdr:from>
    <xdr:to>
      <xdr:col>81</xdr:col>
      <xdr:colOff>101600</xdr:colOff>
      <xdr:row>95</xdr:row>
      <xdr:rowOff>169469</xdr:rowOff>
    </xdr:to>
    <xdr:sp macro="" textlink="">
      <xdr:nvSpPr>
        <xdr:cNvPr id="690" name="フローチャート: 判断 689"/>
        <xdr:cNvSpPr/>
      </xdr:nvSpPr>
      <xdr:spPr>
        <a:xfrm>
          <a:off x="15430500" y="163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14546</xdr:rowOff>
    </xdr:from>
    <xdr:ext cx="534377" cy="259045"/>
    <xdr:sp macro="" textlink="">
      <xdr:nvSpPr>
        <xdr:cNvPr id="691" name="テキスト ボックス 690"/>
        <xdr:cNvSpPr txBox="1"/>
      </xdr:nvSpPr>
      <xdr:spPr>
        <a:xfrm>
          <a:off x="15214111" y="1613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56572</xdr:rowOff>
    </xdr:from>
    <xdr:to>
      <xdr:col>76</xdr:col>
      <xdr:colOff>114300</xdr:colOff>
      <xdr:row>97</xdr:row>
      <xdr:rowOff>76524</xdr:rowOff>
    </xdr:to>
    <xdr:cxnSp macro="">
      <xdr:nvCxnSpPr>
        <xdr:cNvPr id="692" name="直線コネクタ 691"/>
        <xdr:cNvCxnSpPr/>
      </xdr:nvCxnSpPr>
      <xdr:spPr>
        <a:xfrm flipV="1">
          <a:off x="13703300" y="16687222"/>
          <a:ext cx="889000" cy="19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68049</xdr:rowOff>
    </xdr:from>
    <xdr:to>
      <xdr:col>76</xdr:col>
      <xdr:colOff>165100</xdr:colOff>
      <xdr:row>95</xdr:row>
      <xdr:rowOff>169649</xdr:rowOff>
    </xdr:to>
    <xdr:sp macro="" textlink="">
      <xdr:nvSpPr>
        <xdr:cNvPr id="693" name="フローチャート: 判断 692"/>
        <xdr:cNvSpPr/>
      </xdr:nvSpPr>
      <xdr:spPr>
        <a:xfrm>
          <a:off x="145415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14726</xdr:rowOff>
    </xdr:from>
    <xdr:ext cx="534377" cy="259045"/>
    <xdr:sp macro="" textlink="">
      <xdr:nvSpPr>
        <xdr:cNvPr id="694" name="テキスト ボックス 693"/>
        <xdr:cNvSpPr txBox="1"/>
      </xdr:nvSpPr>
      <xdr:spPr>
        <a:xfrm>
          <a:off x="14325111" y="1613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49288</xdr:rowOff>
    </xdr:from>
    <xdr:to>
      <xdr:col>71</xdr:col>
      <xdr:colOff>177800</xdr:colOff>
      <xdr:row>97</xdr:row>
      <xdr:rowOff>76524</xdr:rowOff>
    </xdr:to>
    <xdr:cxnSp macro="">
      <xdr:nvCxnSpPr>
        <xdr:cNvPr id="695" name="直線コネクタ 694"/>
        <xdr:cNvCxnSpPr/>
      </xdr:nvCxnSpPr>
      <xdr:spPr>
        <a:xfrm>
          <a:off x="12814300" y="16679938"/>
          <a:ext cx="889000" cy="2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62202</xdr:rowOff>
    </xdr:from>
    <xdr:to>
      <xdr:col>72</xdr:col>
      <xdr:colOff>38100</xdr:colOff>
      <xdr:row>95</xdr:row>
      <xdr:rowOff>163802</xdr:rowOff>
    </xdr:to>
    <xdr:sp macro="" textlink="">
      <xdr:nvSpPr>
        <xdr:cNvPr id="696" name="フローチャート: 判断 695"/>
        <xdr:cNvSpPr/>
      </xdr:nvSpPr>
      <xdr:spPr>
        <a:xfrm>
          <a:off x="136525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8879</xdr:rowOff>
    </xdr:from>
    <xdr:ext cx="534377" cy="259045"/>
    <xdr:sp macro="" textlink="">
      <xdr:nvSpPr>
        <xdr:cNvPr id="697" name="テキスト ボックス 696"/>
        <xdr:cNvSpPr txBox="1"/>
      </xdr:nvSpPr>
      <xdr:spPr>
        <a:xfrm>
          <a:off x="13436111" y="1612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170363</xdr:rowOff>
    </xdr:from>
    <xdr:to>
      <xdr:col>67</xdr:col>
      <xdr:colOff>101600</xdr:colOff>
      <xdr:row>95</xdr:row>
      <xdr:rowOff>100513</xdr:rowOff>
    </xdr:to>
    <xdr:sp macro="" textlink="">
      <xdr:nvSpPr>
        <xdr:cNvPr id="698" name="フローチャート: 判断 697"/>
        <xdr:cNvSpPr/>
      </xdr:nvSpPr>
      <xdr:spPr>
        <a:xfrm>
          <a:off x="12763500" y="16286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117040</xdr:rowOff>
    </xdr:from>
    <xdr:ext cx="534377" cy="259045"/>
    <xdr:sp macro="" textlink="">
      <xdr:nvSpPr>
        <xdr:cNvPr id="699" name="テキスト ボックス 698"/>
        <xdr:cNvSpPr txBox="1"/>
      </xdr:nvSpPr>
      <xdr:spPr>
        <a:xfrm>
          <a:off x="12547111" y="16061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1068</xdr:rowOff>
    </xdr:from>
    <xdr:to>
      <xdr:col>85</xdr:col>
      <xdr:colOff>177800</xdr:colOff>
      <xdr:row>97</xdr:row>
      <xdr:rowOff>102668</xdr:rowOff>
    </xdr:to>
    <xdr:sp macro="" textlink="">
      <xdr:nvSpPr>
        <xdr:cNvPr id="705" name="楕円 704"/>
        <xdr:cNvSpPr/>
      </xdr:nvSpPr>
      <xdr:spPr>
        <a:xfrm>
          <a:off x="16268700" y="1663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150945</xdr:rowOff>
    </xdr:from>
    <xdr:ext cx="534377" cy="259045"/>
    <xdr:sp macro="" textlink="">
      <xdr:nvSpPr>
        <xdr:cNvPr id="706" name="公債費該当値テキスト"/>
        <xdr:cNvSpPr txBox="1"/>
      </xdr:nvSpPr>
      <xdr:spPr>
        <a:xfrm>
          <a:off x="16370300" y="16610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2277</xdr:rowOff>
    </xdr:from>
    <xdr:to>
      <xdr:col>81</xdr:col>
      <xdr:colOff>101600</xdr:colOff>
      <xdr:row>97</xdr:row>
      <xdr:rowOff>103877</xdr:rowOff>
    </xdr:to>
    <xdr:sp macro="" textlink="">
      <xdr:nvSpPr>
        <xdr:cNvPr id="707" name="楕円 706"/>
        <xdr:cNvSpPr/>
      </xdr:nvSpPr>
      <xdr:spPr>
        <a:xfrm>
          <a:off x="15430500" y="16632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95004</xdr:rowOff>
    </xdr:from>
    <xdr:ext cx="534377" cy="259045"/>
    <xdr:sp macro="" textlink="">
      <xdr:nvSpPr>
        <xdr:cNvPr id="708" name="テキスト ボックス 707"/>
        <xdr:cNvSpPr txBox="1"/>
      </xdr:nvSpPr>
      <xdr:spPr>
        <a:xfrm>
          <a:off x="15214111" y="1672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5772</xdr:rowOff>
    </xdr:from>
    <xdr:to>
      <xdr:col>76</xdr:col>
      <xdr:colOff>165100</xdr:colOff>
      <xdr:row>97</xdr:row>
      <xdr:rowOff>107372</xdr:rowOff>
    </xdr:to>
    <xdr:sp macro="" textlink="">
      <xdr:nvSpPr>
        <xdr:cNvPr id="709" name="楕円 708"/>
        <xdr:cNvSpPr/>
      </xdr:nvSpPr>
      <xdr:spPr>
        <a:xfrm>
          <a:off x="14541500" y="16636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98499</xdr:rowOff>
    </xdr:from>
    <xdr:ext cx="534377" cy="259045"/>
    <xdr:sp macro="" textlink="">
      <xdr:nvSpPr>
        <xdr:cNvPr id="710" name="テキスト ボックス 709"/>
        <xdr:cNvSpPr txBox="1"/>
      </xdr:nvSpPr>
      <xdr:spPr>
        <a:xfrm>
          <a:off x="14325111" y="16729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25724</xdr:rowOff>
    </xdr:from>
    <xdr:to>
      <xdr:col>72</xdr:col>
      <xdr:colOff>38100</xdr:colOff>
      <xdr:row>97</xdr:row>
      <xdr:rowOff>127324</xdr:rowOff>
    </xdr:to>
    <xdr:sp macro="" textlink="">
      <xdr:nvSpPr>
        <xdr:cNvPr id="711" name="楕円 710"/>
        <xdr:cNvSpPr/>
      </xdr:nvSpPr>
      <xdr:spPr>
        <a:xfrm>
          <a:off x="13652500" y="16656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118451</xdr:rowOff>
    </xdr:from>
    <xdr:ext cx="534377" cy="259045"/>
    <xdr:sp macro="" textlink="">
      <xdr:nvSpPr>
        <xdr:cNvPr id="712" name="テキスト ボックス 711"/>
        <xdr:cNvSpPr txBox="1"/>
      </xdr:nvSpPr>
      <xdr:spPr>
        <a:xfrm>
          <a:off x="13436111" y="16749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169938</xdr:rowOff>
    </xdr:from>
    <xdr:to>
      <xdr:col>67</xdr:col>
      <xdr:colOff>101600</xdr:colOff>
      <xdr:row>97</xdr:row>
      <xdr:rowOff>100088</xdr:rowOff>
    </xdr:to>
    <xdr:sp macro="" textlink="">
      <xdr:nvSpPr>
        <xdr:cNvPr id="713" name="楕円 712"/>
        <xdr:cNvSpPr/>
      </xdr:nvSpPr>
      <xdr:spPr>
        <a:xfrm>
          <a:off x="12763500" y="16629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91215</xdr:rowOff>
    </xdr:from>
    <xdr:ext cx="534377" cy="259045"/>
    <xdr:sp macro="" textlink="">
      <xdr:nvSpPr>
        <xdr:cNvPr id="714" name="テキスト ボックス 713"/>
        <xdr:cNvSpPr txBox="1"/>
      </xdr:nvSpPr>
      <xdr:spPr>
        <a:xfrm>
          <a:off x="12547111" y="1672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0" name="テキスト ボックス 729"/>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2" name="テキスト ボックス 731"/>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5740</xdr:rowOff>
    </xdr:from>
    <xdr:to>
      <xdr:col>116</xdr:col>
      <xdr:colOff>62864</xdr:colOff>
      <xdr:row>38</xdr:row>
      <xdr:rowOff>139700</xdr:rowOff>
    </xdr:to>
    <xdr:cxnSp macro="">
      <xdr:nvCxnSpPr>
        <xdr:cNvPr id="736" name="直線コネクタ 735"/>
        <xdr:cNvCxnSpPr/>
      </xdr:nvCxnSpPr>
      <xdr:spPr>
        <a:xfrm flipV="1">
          <a:off x="22159595" y="5149240"/>
          <a:ext cx="1269" cy="1505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2532</xdr:rowOff>
    </xdr:from>
    <xdr:ext cx="249299" cy="259045"/>
    <xdr:sp macro="" textlink="">
      <xdr:nvSpPr>
        <xdr:cNvPr id="737" name="諸支出金最小値テキスト"/>
        <xdr:cNvSpPr txBox="1"/>
      </xdr:nvSpPr>
      <xdr:spPr>
        <a:xfrm>
          <a:off x="22212300" y="6689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123867</xdr:rowOff>
    </xdr:from>
    <xdr:ext cx="469744" cy="259045"/>
    <xdr:sp macro="" textlink="">
      <xdr:nvSpPr>
        <xdr:cNvPr id="739" name="諸支出金最大値テキスト"/>
        <xdr:cNvSpPr txBox="1"/>
      </xdr:nvSpPr>
      <xdr:spPr>
        <a:xfrm>
          <a:off x="22212300" y="4924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6,586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5740</xdr:rowOff>
    </xdr:from>
    <xdr:to>
      <xdr:col>116</xdr:col>
      <xdr:colOff>152400</xdr:colOff>
      <xdr:row>30</xdr:row>
      <xdr:rowOff>5740</xdr:rowOff>
    </xdr:to>
    <xdr:cxnSp macro="">
      <xdr:nvCxnSpPr>
        <xdr:cNvPr id="740" name="直線コネクタ 739"/>
        <xdr:cNvCxnSpPr/>
      </xdr:nvCxnSpPr>
      <xdr:spPr>
        <a:xfrm>
          <a:off x="22072600" y="514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91432</xdr:rowOff>
    </xdr:from>
    <xdr:ext cx="313932" cy="259045"/>
    <xdr:sp macro="" textlink="">
      <xdr:nvSpPr>
        <xdr:cNvPr id="742" name="諸支出金平均値テキスト"/>
        <xdr:cNvSpPr txBox="1"/>
      </xdr:nvSpPr>
      <xdr:spPr>
        <a:xfrm>
          <a:off x="22212300" y="64350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68555</xdr:rowOff>
    </xdr:from>
    <xdr:to>
      <xdr:col>116</xdr:col>
      <xdr:colOff>114300</xdr:colOff>
      <xdr:row>38</xdr:row>
      <xdr:rowOff>170155</xdr:rowOff>
    </xdr:to>
    <xdr:sp macro="" textlink="">
      <xdr:nvSpPr>
        <xdr:cNvPr id="743" name="フローチャート: 判断 742"/>
        <xdr:cNvSpPr/>
      </xdr:nvSpPr>
      <xdr:spPr>
        <a:xfrm>
          <a:off x="221107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37236</xdr:rowOff>
    </xdr:from>
    <xdr:to>
      <xdr:col>112</xdr:col>
      <xdr:colOff>38100</xdr:colOff>
      <xdr:row>38</xdr:row>
      <xdr:rowOff>138836</xdr:rowOff>
    </xdr:to>
    <xdr:sp macro="" textlink="">
      <xdr:nvSpPr>
        <xdr:cNvPr id="745" name="フローチャート: 判断 744"/>
        <xdr:cNvSpPr/>
      </xdr:nvSpPr>
      <xdr:spPr>
        <a:xfrm>
          <a:off x="21272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155363</xdr:rowOff>
    </xdr:from>
    <xdr:ext cx="378565" cy="259045"/>
    <xdr:sp macro="" textlink="">
      <xdr:nvSpPr>
        <xdr:cNvPr id="746" name="テキスト ボックス 745"/>
        <xdr:cNvSpPr txBox="1"/>
      </xdr:nvSpPr>
      <xdr:spPr>
        <a:xfrm>
          <a:off x="21134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27178</xdr:rowOff>
    </xdr:from>
    <xdr:to>
      <xdr:col>107</xdr:col>
      <xdr:colOff>101600</xdr:colOff>
      <xdr:row>38</xdr:row>
      <xdr:rowOff>128778</xdr:rowOff>
    </xdr:to>
    <xdr:sp macro="" textlink="">
      <xdr:nvSpPr>
        <xdr:cNvPr id="748" name="フローチャート: 判断 747"/>
        <xdr:cNvSpPr/>
      </xdr:nvSpPr>
      <xdr:spPr>
        <a:xfrm>
          <a:off x="20383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145305</xdr:rowOff>
    </xdr:from>
    <xdr:ext cx="378565" cy="259045"/>
    <xdr:sp macro="" textlink="">
      <xdr:nvSpPr>
        <xdr:cNvPr id="749" name="テキスト ボックス 748"/>
        <xdr:cNvSpPr txBox="1"/>
      </xdr:nvSpPr>
      <xdr:spPr>
        <a:xfrm>
          <a:off x="20245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37008</xdr:rowOff>
    </xdr:from>
    <xdr:to>
      <xdr:col>102</xdr:col>
      <xdr:colOff>165100</xdr:colOff>
      <xdr:row>38</xdr:row>
      <xdr:rowOff>138608</xdr:rowOff>
    </xdr:to>
    <xdr:sp macro="" textlink="">
      <xdr:nvSpPr>
        <xdr:cNvPr id="751" name="フローチャート: 判断 750"/>
        <xdr:cNvSpPr/>
      </xdr:nvSpPr>
      <xdr:spPr>
        <a:xfrm>
          <a:off x="19494500" y="655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155135</xdr:rowOff>
    </xdr:from>
    <xdr:ext cx="378565" cy="259045"/>
    <xdr:sp macro="" textlink="">
      <xdr:nvSpPr>
        <xdr:cNvPr id="752" name="テキスト ボックス 751"/>
        <xdr:cNvSpPr txBox="1"/>
      </xdr:nvSpPr>
      <xdr:spPr>
        <a:xfrm>
          <a:off x="19356017" y="6327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55982</xdr:rowOff>
    </xdr:from>
    <xdr:to>
      <xdr:col>98</xdr:col>
      <xdr:colOff>38100</xdr:colOff>
      <xdr:row>38</xdr:row>
      <xdr:rowOff>157582</xdr:rowOff>
    </xdr:to>
    <xdr:sp macro="" textlink="">
      <xdr:nvSpPr>
        <xdr:cNvPr id="753" name="フローチャート: 判断 752"/>
        <xdr:cNvSpPr/>
      </xdr:nvSpPr>
      <xdr:spPr>
        <a:xfrm>
          <a:off x="18605500" y="657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2658</xdr:rowOff>
    </xdr:from>
    <xdr:ext cx="378565" cy="259045"/>
    <xdr:sp macro="" textlink="">
      <xdr:nvSpPr>
        <xdr:cNvPr id="754" name="テキスト ボックス 753"/>
        <xdr:cNvSpPr txBox="1"/>
      </xdr:nvSpPr>
      <xdr:spPr>
        <a:xfrm>
          <a:off x="18467017" y="6346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46982</xdr:rowOff>
    </xdr:from>
    <xdr:ext cx="249299" cy="259045"/>
    <xdr:sp macro="" textlink="">
      <xdr:nvSpPr>
        <xdr:cNvPr id="761" name="諸支出金該当値テキスト"/>
        <xdr:cNvSpPr txBox="1"/>
      </xdr:nvSpPr>
      <xdr:spPr>
        <a:xfrm>
          <a:off x="22212300" y="6562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多くの項目において、類似団体内平均値と比較して低い水準にあるが、労働費については、類似団体内平均値と比較して高い水準にある。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労働費は住民一人当たり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2,299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円で類似団体内順位が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団体中</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位となっており、この主な要因は、すいとぴあ江南の管理運営に係る指定管理料や冷温水発生機の改修工事によるものである。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教育費は住民一人当たり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32,945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19,766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円の減少で類似団体内順位が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団体中</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位となっており、この主な要因は、新体育館建設工事費の減少によるものである。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土木費は住民一人当たり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27,778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5,881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円の減少で類似団体内順位が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団体中</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位となっており、この主な要因は、交通結節点整備事業（布袋駅東地区）や布袋駅付近鉄道高架化整備事業などの事業費減少によるものである。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今後も、少子高齢化への対応に伴う民生費の増が続くことが見込まれるため、業務のスリム化や未来につながる取捨選択を行い、より効果的かつ効率的な行政運営の継続に努める。</a:t>
          </a: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愛知県江南市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ＭＳ ゴシック" pitchFamily="49" charset="-128"/>
              <a:ea typeface="ＭＳ ゴシック" pitchFamily="49" charset="-128"/>
            </a:rPr>
            <a:t>　財政調整基金残高は、平成</a:t>
          </a:r>
          <a:r>
            <a:rPr kumimoji="1" lang="en-US" altLang="ja-JP" sz="1100">
              <a:solidFill>
                <a:sysClr val="windowText" lastClr="000000"/>
              </a:solidFill>
              <a:latin typeface="ＭＳ ゴシック" pitchFamily="49" charset="-128"/>
              <a:ea typeface="ＭＳ ゴシック" pitchFamily="49" charset="-128"/>
            </a:rPr>
            <a:t>30</a:t>
          </a:r>
          <a:r>
            <a:rPr kumimoji="1" lang="ja-JP" altLang="en-US" sz="1100">
              <a:solidFill>
                <a:sysClr val="windowText" lastClr="000000"/>
              </a:solidFill>
              <a:latin typeface="ＭＳ ゴシック" pitchFamily="49" charset="-128"/>
              <a:ea typeface="ＭＳ ゴシック" pitchFamily="49" charset="-128"/>
            </a:rPr>
            <a:t>年度末時点において</a:t>
          </a:r>
          <a:r>
            <a:rPr kumimoji="1" lang="en-US" altLang="ja-JP" sz="1100">
              <a:solidFill>
                <a:sysClr val="windowText" lastClr="000000"/>
              </a:solidFill>
              <a:latin typeface="ＭＳ ゴシック" pitchFamily="49" charset="-128"/>
              <a:ea typeface="ＭＳ ゴシック" pitchFamily="49" charset="-128"/>
            </a:rPr>
            <a:t>1,078,545</a:t>
          </a:r>
          <a:r>
            <a:rPr kumimoji="1" lang="ja-JP" altLang="en-US" sz="1100">
              <a:solidFill>
                <a:sysClr val="windowText" lastClr="000000"/>
              </a:solidFill>
              <a:latin typeface="ＭＳ ゴシック" pitchFamily="49" charset="-128"/>
              <a:ea typeface="ＭＳ ゴシック" pitchFamily="49" charset="-128"/>
            </a:rPr>
            <a:t>千円、標準財政規模の</a:t>
          </a:r>
          <a:r>
            <a:rPr kumimoji="1" lang="en-US" altLang="ja-JP" sz="1100">
              <a:solidFill>
                <a:sysClr val="windowText" lastClr="000000"/>
              </a:solidFill>
              <a:latin typeface="ＭＳ ゴシック" pitchFamily="49" charset="-128"/>
              <a:ea typeface="ＭＳ ゴシック" pitchFamily="49" charset="-128"/>
            </a:rPr>
            <a:t>5.87</a:t>
          </a:r>
          <a:r>
            <a:rPr kumimoji="1" lang="ja-JP" altLang="en-US" sz="1100">
              <a:solidFill>
                <a:sysClr val="windowText" lastClr="000000"/>
              </a:solidFill>
              <a:latin typeface="ＭＳ ゴシック" pitchFamily="49" charset="-128"/>
              <a:ea typeface="ＭＳ ゴシック" pitchFamily="49" charset="-128"/>
            </a:rPr>
            <a:t>％となっており、前年度と比較して</a:t>
          </a:r>
          <a:r>
            <a:rPr kumimoji="1" lang="en-US" altLang="ja-JP" sz="1100">
              <a:solidFill>
                <a:sysClr val="windowText" lastClr="000000"/>
              </a:solidFill>
              <a:latin typeface="ＭＳ ゴシック" pitchFamily="49" charset="-128"/>
              <a:ea typeface="ＭＳ ゴシック" pitchFamily="49" charset="-128"/>
            </a:rPr>
            <a:t>7.34</a:t>
          </a:r>
          <a:r>
            <a:rPr kumimoji="1" lang="ja-JP" altLang="en-US" sz="1100">
              <a:solidFill>
                <a:sysClr val="windowText" lastClr="000000"/>
              </a:solidFill>
              <a:latin typeface="ＭＳ ゴシック" pitchFamily="49" charset="-128"/>
              <a:ea typeface="ＭＳ ゴシック" pitchFamily="49" charset="-128"/>
            </a:rPr>
            <a:t>ポイントの減少となっている。実質収支額の標準財政規模比は黒字で推移しているが、平成</a:t>
          </a:r>
          <a:r>
            <a:rPr kumimoji="1" lang="en-US" altLang="ja-JP" sz="1100">
              <a:solidFill>
                <a:sysClr val="windowText" lastClr="000000"/>
              </a:solidFill>
              <a:latin typeface="ＭＳ ゴシック" pitchFamily="49" charset="-128"/>
              <a:ea typeface="ＭＳ ゴシック" pitchFamily="49" charset="-128"/>
            </a:rPr>
            <a:t>30</a:t>
          </a:r>
          <a:r>
            <a:rPr kumimoji="1" lang="ja-JP" altLang="en-US" sz="1100">
              <a:solidFill>
                <a:sysClr val="windowText" lastClr="000000"/>
              </a:solidFill>
              <a:latin typeface="ＭＳ ゴシック" pitchFamily="49" charset="-128"/>
              <a:ea typeface="ＭＳ ゴシック" pitchFamily="49" charset="-128"/>
            </a:rPr>
            <a:t>年度は布袋駅東複合公共施設の用地取得や小中学校の空調設備整備により多額の経費を要したことから、財政調整基金の取崩額が増加し、実質単年度収支の標準財政規模比は、</a:t>
          </a:r>
          <a:r>
            <a:rPr kumimoji="1" lang="en-US" altLang="ja-JP" sz="1100">
              <a:solidFill>
                <a:sysClr val="windowText" lastClr="000000"/>
              </a:solidFill>
              <a:latin typeface="ＭＳ ゴシック" pitchFamily="49" charset="-128"/>
              <a:ea typeface="ＭＳ ゴシック" pitchFamily="49" charset="-128"/>
            </a:rPr>
            <a:t>6.03</a:t>
          </a:r>
          <a:r>
            <a:rPr kumimoji="1" lang="ja-JP" altLang="en-US" sz="1100">
              <a:solidFill>
                <a:sysClr val="windowText" lastClr="000000"/>
              </a:solidFill>
              <a:latin typeface="ＭＳ ゴシック" pitchFamily="49" charset="-128"/>
              <a:ea typeface="ＭＳ ゴシック" pitchFamily="49" charset="-128"/>
            </a:rPr>
            <a:t>ポイントの減少となった。</a:t>
          </a:r>
        </a:p>
        <a:p>
          <a:r>
            <a:rPr kumimoji="1" lang="ja-JP" altLang="en-US" sz="1100">
              <a:solidFill>
                <a:sysClr val="windowText" lastClr="000000"/>
              </a:solidFill>
              <a:latin typeface="ＭＳ ゴシック" pitchFamily="49" charset="-128"/>
              <a:ea typeface="ＭＳ ゴシック" pitchFamily="49" charset="-128"/>
            </a:rPr>
            <a:t>　今後は、布袋駅付近鉄道高架化整備事業、布袋駅東複合公共施設整備や新ごみ処理施設建設事業をはじめ、公共施設の更新、老朽化対策に多額の財政負担が生じることから、国や県の補助金等を最大限活用しながら健全な財政運営に努める。</a:t>
          </a:r>
        </a:p>
        <a:p>
          <a:endParaRPr kumimoji="1" lang="ja-JP" altLang="en-US" sz="11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愛知県江南市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50">
              <a:solidFill>
                <a:sysClr val="windowText" lastClr="000000"/>
              </a:solidFill>
              <a:latin typeface="ＭＳ ゴシック" pitchFamily="49" charset="-128"/>
              <a:ea typeface="ＭＳ ゴシック" pitchFamily="49" charset="-128"/>
            </a:rPr>
            <a:t>　すべての会計が継続的に黒字で推移しているが、平成</a:t>
          </a:r>
          <a:r>
            <a:rPr kumimoji="1" lang="en-US" altLang="ja-JP" sz="1250">
              <a:solidFill>
                <a:sysClr val="windowText" lastClr="000000"/>
              </a:solidFill>
              <a:latin typeface="ＭＳ ゴシック" pitchFamily="49" charset="-128"/>
              <a:ea typeface="ＭＳ ゴシック" pitchFamily="49" charset="-128"/>
            </a:rPr>
            <a:t>30</a:t>
          </a:r>
          <a:r>
            <a:rPr kumimoji="1" lang="ja-JP" altLang="en-US" sz="1250">
              <a:solidFill>
                <a:sysClr val="windowText" lastClr="000000"/>
              </a:solidFill>
              <a:latin typeface="ＭＳ ゴシック" pitchFamily="49" charset="-128"/>
              <a:ea typeface="ＭＳ ゴシック" pitchFamily="49" charset="-128"/>
            </a:rPr>
            <a:t>年度は多くの会計で実質収支額の標準財政規模比率が減少した。</a:t>
          </a:r>
          <a:endParaRPr kumimoji="1" lang="en-US" altLang="ja-JP" sz="1250">
            <a:solidFill>
              <a:sysClr val="windowText" lastClr="000000"/>
            </a:solidFill>
            <a:latin typeface="ＭＳ ゴシック" pitchFamily="49" charset="-128"/>
            <a:ea typeface="ＭＳ ゴシック" pitchFamily="49" charset="-128"/>
          </a:endParaRPr>
        </a:p>
        <a:p>
          <a:r>
            <a:rPr kumimoji="1" lang="ja-JP" altLang="en-US" sz="1250">
              <a:solidFill>
                <a:sysClr val="windowText" lastClr="000000"/>
              </a:solidFill>
              <a:latin typeface="ＭＳ ゴシック" pitchFamily="49" charset="-128"/>
              <a:ea typeface="ＭＳ ゴシック" pitchFamily="49" charset="-128"/>
            </a:rPr>
            <a:t>　後期高齢者医療特別会計は実質収支額が増加したことにより</a:t>
          </a:r>
          <a:r>
            <a:rPr kumimoji="1" lang="en-US" altLang="ja-JP" sz="1250">
              <a:solidFill>
                <a:sysClr val="windowText" lastClr="000000"/>
              </a:solidFill>
              <a:latin typeface="ＭＳ ゴシック" pitchFamily="49" charset="-128"/>
              <a:ea typeface="ＭＳ ゴシック" pitchFamily="49" charset="-128"/>
            </a:rPr>
            <a:t>0.01</a:t>
          </a:r>
          <a:r>
            <a:rPr kumimoji="1" lang="ja-JP" altLang="en-US" sz="1250">
              <a:solidFill>
                <a:sysClr val="windowText" lastClr="000000"/>
              </a:solidFill>
              <a:latin typeface="ＭＳ ゴシック" pitchFamily="49" charset="-128"/>
              <a:ea typeface="ＭＳ ゴシック" pitchFamily="49" charset="-128"/>
            </a:rPr>
            <a:t>ポイント増加して</a:t>
          </a:r>
          <a:r>
            <a:rPr kumimoji="1" lang="en-US" altLang="ja-JP" sz="1250">
              <a:solidFill>
                <a:sysClr val="windowText" lastClr="000000"/>
              </a:solidFill>
              <a:latin typeface="ＭＳ ゴシック" pitchFamily="49" charset="-128"/>
              <a:ea typeface="ＭＳ ゴシック" pitchFamily="49" charset="-128"/>
            </a:rPr>
            <a:t>0.04</a:t>
          </a:r>
          <a:r>
            <a:rPr kumimoji="1" lang="ja-JP" altLang="en-US" sz="1250">
              <a:solidFill>
                <a:sysClr val="windowText" lastClr="000000"/>
              </a:solidFill>
              <a:latin typeface="ＭＳ ゴシック" pitchFamily="49" charset="-128"/>
              <a:ea typeface="ＭＳ ゴシック" pitchFamily="49" charset="-128"/>
            </a:rPr>
            <a:t>％となった。</a:t>
          </a:r>
          <a:endParaRPr kumimoji="1" lang="en-US" altLang="ja-JP" sz="1250">
            <a:solidFill>
              <a:sysClr val="windowText" lastClr="000000"/>
            </a:solidFill>
            <a:latin typeface="ＭＳ ゴシック" pitchFamily="49" charset="-128"/>
            <a:ea typeface="ＭＳ ゴシック" pitchFamily="49" charset="-128"/>
          </a:endParaRPr>
        </a:p>
        <a:p>
          <a:r>
            <a:rPr kumimoji="1" lang="ja-JP" altLang="en-US" sz="1250">
              <a:solidFill>
                <a:sysClr val="windowText" lastClr="000000"/>
              </a:solidFill>
              <a:latin typeface="ＭＳ ゴシック" pitchFamily="49" charset="-128"/>
              <a:ea typeface="ＭＳ ゴシック" pitchFamily="49" charset="-128"/>
            </a:rPr>
            <a:t>　国民健康保険特別会計は、基金への積み立てなどにより実質収支額が減少し</a:t>
          </a:r>
          <a:r>
            <a:rPr kumimoji="1" lang="en-US" altLang="ja-JP" sz="1250">
              <a:solidFill>
                <a:sysClr val="windowText" lastClr="000000"/>
              </a:solidFill>
              <a:latin typeface="ＭＳ ゴシック" pitchFamily="49" charset="-128"/>
              <a:ea typeface="ＭＳ ゴシック" pitchFamily="49" charset="-128"/>
            </a:rPr>
            <a:t>3.25</a:t>
          </a:r>
          <a:r>
            <a:rPr kumimoji="1" lang="ja-JP" altLang="en-US" sz="1250">
              <a:solidFill>
                <a:sysClr val="windowText" lastClr="000000"/>
              </a:solidFill>
              <a:latin typeface="ＭＳ ゴシック" pitchFamily="49" charset="-128"/>
              <a:ea typeface="ＭＳ ゴシック" pitchFamily="49" charset="-128"/>
            </a:rPr>
            <a:t>ポイント減少し</a:t>
          </a:r>
          <a:r>
            <a:rPr kumimoji="1" lang="en-US" altLang="ja-JP" sz="1250">
              <a:solidFill>
                <a:sysClr val="windowText" lastClr="000000"/>
              </a:solidFill>
              <a:latin typeface="ＭＳ ゴシック" pitchFamily="49" charset="-128"/>
              <a:ea typeface="ＭＳ ゴシック" pitchFamily="49" charset="-128"/>
            </a:rPr>
            <a:t>0.46</a:t>
          </a:r>
          <a:r>
            <a:rPr kumimoji="1" lang="ja-JP" altLang="en-US" sz="1250">
              <a:solidFill>
                <a:sysClr val="windowText" lastClr="000000"/>
              </a:solidFill>
              <a:latin typeface="ＭＳ ゴシック" pitchFamily="49" charset="-128"/>
              <a:ea typeface="ＭＳ ゴシック" pitchFamily="49" charset="-128"/>
            </a:rPr>
            <a:t>ポイントとなった。一般会計は標準財政規模が前年度よりも増加したが、実質収支額が減少したことにより前年度と比較して</a:t>
          </a:r>
          <a:r>
            <a:rPr kumimoji="1" lang="en-US" altLang="ja-JP" sz="1250">
              <a:solidFill>
                <a:sysClr val="windowText" lastClr="000000"/>
              </a:solidFill>
              <a:latin typeface="ＭＳ ゴシック" pitchFamily="49" charset="-128"/>
              <a:ea typeface="ＭＳ ゴシック" pitchFamily="49" charset="-128"/>
            </a:rPr>
            <a:t>0.22</a:t>
          </a:r>
          <a:r>
            <a:rPr kumimoji="1" lang="ja-JP" altLang="en-US" sz="1250">
              <a:solidFill>
                <a:sysClr val="windowText" lastClr="000000"/>
              </a:solidFill>
              <a:latin typeface="ＭＳ ゴシック" pitchFamily="49" charset="-128"/>
              <a:ea typeface="ＭＳ ゴシック" pitchFamily="49" charset="-128"/>
            </a:rPr>
            <a:t>ポイント減少し</a:t>
          </a:r>
          <a:r>
            <a:rPr kumimoji="1" lang="en-US" altLang="ja-JP" sz="1250">
              <a:solidFill>
                <a:sysClr val="windowText" lastClr="000000"/>
              </a:solidFill>
              <a:latin typeface="ＭＳ ゴシック" pitchFamily="49" charset="-128"/>
              <a:ea typeface="ＭＳ ゴシック" pitchFamily="49" charset="-128"/>
            </a:rPr>
            <a:t>5.02</a:t>
          </a:r>
          <a:r>
            <a:rPr kumimoji="1" lang="ja-JP" altLang="en-US" sz="1250">
              <a:solidFill>
                <a:sysClr val="windowText" lastClr="000000"/>
              </a:solidFill>
              <a:latin typeface="ＭＳ ゴシック" pitchFamily="49" charset="-128"/>
              <a:ea typeface="ＭＳ ゴシック" pitchFamily="49" charset="-128"/>
            </a:rPr>
            <a:t>％となり、介護保険特別会計は</a:t>
          </a:r>
          <a:r>
            <a:rPr kumimoji="1" lang="en-US" altLang="ja-JP" sz="1250">
              <a:solidFill>
                <a:sysClr val="windowText" lastClr="000000"/>
              </a:solidFill>
              <a:latin typeface="ＭＳ ゴシック" pitchFamily="49" charset="-128"/>
              <a:ea typeface="ＭＳ ゴシック" pitchFamily="49" charset="-128"/>
            </a:rPr>
            <a:t>1.06</a:t>
          </a:r>
          <a:r>
            <a:rPr kumimoji="1" lang="ja-JP" altLang="en-US" sz="1250">
              <a:solidFill>
                <a:sysClr val="windowText" lastClr="000000"/>
              </a:solidFill>
              <a:latin typeface="ＭＳ ゴシック" pitchFamily="49" charset="-128"/>
              <a:ea typeface="ＭＳ ゴシック" pitchFamily="49" charset="-128"/>
            </a:rPr>
            <a:t>ポイント減少して</a:t>
          </a:r>
          <a:r>
            <a:rPr kumimoji="1" lang="en-US" altLang="ja-JP" sz="1250">
              <a:solidFill>
                <a:sysClr val="windowText" lastClr="000000"/>
              </a:solidFill>
              <a:latin typeface="ＭＳ ゴシック" pitchFamily="49" charset="-128"/>
              <a:ea typeface="ＭＳ ゴシック" pitchFamily="49" charset="-128"/>
            </a:rPr>
            <a:t>1.13</a:t>
          </a:r>
          <a:r>
            <a:rPr kumimoji="1" lang="ja-JP" altLang="en-US" sz="1250">
              <a:solidFill>
                <a:sysClr val="windowText" lastClr="000000"/>
              </a:solidFill>
              <a:latin typeface="ＭＳ ゴシック" pitchFamily="49" charset="-128"/>
              <a:ea typeface="ＭＳ ゴシック" pitchFamily="49" charset="-128"/>
            </a:rPr>
            <a:t>％となった。水道事業会計は</a:t>
          </a:r>
          <a:r>
            <a:rPr kumimoji="1" lang="en-US" altLang="ja-JP" sz="1250">
              <a:solidFill>
                <a:sysClr val="windowText" lastClr="000000"/>
              </a:solidFill>
              <a:latin typeface="ＭＳ ゴシック" pitchFamily="49" charset="-128"/>
              <a:ea typeface="ＭＳ ゴシック" pitchFamily="49" charset="-128"/>
            </a:rPr>
            <a:t>0.69</a:t>
          </a:r>
          <a:r>
            <a:rPr kumimoji="1" lang="ja-JP" altLang="en-US" sz="1250">
              <a:solidFill>
                <a:sysClr val="windowText" lastClr="000000"/>
              </a:solidFill>
              <a:latin typeface="ＭＳ ゴシック" pitchFamily="49" charset="-128"/>
              <a:ea typeface="ＭＳ ゴシック" pitchFamily="49" charset="-128"/>
            </a:rPr>
            <a:t>ポイント減少して</a:t>
          </a:r>
          <a:r>
            <a:rPr kumimoji="1" lang="en-US" altLang="ja-JP" sz="1250">
              <a:solidFill>
                <a:sysClr val="windowText" lastClr="000000"/>
              </a:solidFill>
              <a:latin typeface="ＭＳ ゴシック" pitchFamily="49" charset="-128"/>
              <a:ea typeface="ＭＳ ゴシック" pitchFamily="49" charset="-128"/>
            </a:rPr>
            <a:t>6.70</a:t>
          </a:r>
          <a:r>
            <a:rPr kumimoji="1" lang="ja-JP" altLang="en-US" sz="1250">
              <a:solidFill>
                <a:sysClr val="windowText" lastClr="000000"/>
              </a:solidFill>
              <a:latin typeface="ＭＳ ゴシック" pitchFamily="49" charset="-128"/>
              <a:ea typeface="ＭＳ ゴシック" pitchFamily="49" charset="-128"/>
            </a:rPr>
            <a:t>％となった。</a:t>
          </a:r>
        </a:p>
        <a:p>
          <a:r>
            <a:rPr kumimoji="1" lang="ja-JP" altLang="en-US" sz="1250">
              <a:solidFill>
                <a:sysClr val="windowText" lastClr="000000"/>
              </a:solidFill>
              <a:latin typeface="ＭＳ ゴシック" pitchFamily="49" charset="-128"/>
              <a:ea typeface="ＭＳ ゴシック" pitchFamily="49" charset="-128"/>
            </a:rPr>
            <a:t>　今後も、更なる高齢者人口の増加に伴い、社会保障経費の増加が見込まれ、一般会計から介護保険特別会計や後期高齢者医療特別会計への繰出金が増加することが予想される。また、布袋駅付近鉄道高架化整備事業、布袋駅東複合公共施設整備事業など、投資的経費も増加することが予想されるため、引き続き歳入確保、歳出削減を徹底することにより、更なる黒字額の確保に努める。</a:t>
          </a:r>
        </a:p>
        <a:p>
          <a:r>
            <a:rPr kumimoji="1" lang="ja-JP" altLang="en-US" sz="1250">
              <a:solidFill>
                <a:sysClr val="windowText" lastClr="000000"/>
              </a:solidFill>
              <a:latin typeface="ＭＳ ゴシック" pitchFamily="49" charset="-128"/>
              <a:ea typeface="ＭＳ ゴシック" pitchFamily="49" charset="-128"/>
            </a:rPr>
            <a:t>　特別会計においては、一般会計からの繰入金に依存せず、保険税や保険料などの見直しや更なる徴収率の向上を図るなど歳入の確保に努め、赤字にならないよう健全な財政運営に努める。また、水道事業会計は、基幹管路の更新により多額の経費がかかることから、引き続き黒字額が確保できるよう健全性を確保し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O59"/>
  <sheetViews>
    <sheetView showGridLines="0" tabSelected="1" zoomScale="85" zoomScaleNormal="85"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29910822</v>
      </c>
      <c r="BO4" s="461"/>
      <c r="BP4" s="461"/>
      <c r="BQ4" s="461"/>
      <c r="BR4" s="461"/>
      <c r="BS4" s="461"/>
      <c r="BT4" s="461"/>
      <c r="BU4" s="462"/>
      <c r="BV4" s="460">
        <v>30936536</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5</v>
      </c>
      <c r="CU4" s="642"/>
      <c r="CV4" s="642"/>
      <c r="CW4" s="642"/>
      <c r="CX4" s="642"/>
      <c r="CY4" s="642"/>
      <c r="CZ4" s="642"/>
      <c r="DA4" s="643"/>
      <c r="DB4" s="641">
        <v>5.2</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27894505</v>
      </c>
      <c r="BO5" s="466"/>
      <c r="BP5" s="466"/>
      <c r="BQ5" s="466"/>
      <c r="BR5" s="466"/>
      <c r="BS5" s="466"/>
      <c r="BT5" s="466"/>
      <c r="BU5" s="467"/>
      <c r="BV5" s="465">
        <v>29883298</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86.5</v>
      </c>
      <c r="CU5" s="436"/>
      <c r="CV5" s="436"/>
      <c r="CW5" s="436"/>
      <c r="CX5" s="436"/>
      <c r="CY5" s="436"/>
      <c r="CZ5" s="436"/>
      <c r="DA5" s="437"/>
      <c r="DB5" s="435">
        <v>85.8</v>
      </c>
      <c r="DC5" s="436"/>
      <c r="DD5" s="436"/>
      <c r="DE5" s="436"/>
      <c r="DF5" s="436"/>
      <c r="DG5" s="436"/>
      <c r="DH5" s="436"/>
      <c r="DI5" s="437"/>
      <c r="DJ5" s="185"/>
      <c r="DK5" s="185"/>
      <c r="DL5" s="185"/>
      <c r="DM5" s="185"/>
      <c r="DN5" s="185"/>
      <c r="DO5" s="185"/>
    </row>
    <row r="6" spans="1:119" ht="18.75" customHeight="1" x14ac:dyDescent="0.15">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94</v>
      </c>
      <c r="AV6" s="523"/>
      <c r="AW6" s="523"/>
      <c r="AX6" s="523"/>
      <c r="AY6" s="445" t="s">
        <v>102</v>
      </c>
      <c r="AZ6" s="446"/>
      <c r="BA6" s="446"/>
      <c r="BB6" s="446"/>
      <c r="BC6" s="446"/>
      <c r="BD6" s="446"/>
      <c r="BE6" s="446"/>
      <c r="BF6" s="446"/>
      <c r="BG6" s="446"/>
      <c r="BH6" s="446"/>
      <c r="BI6" s="446"/>
      <c r="BJ6" s="446"/>
      <c r="BK6" s="446"/>
      <c r="BL6" s="446"/>
      <c r="BM6" s="447"/>
      <c r="BN6" s="465">
        <v>2016317</v>
      </c>
      <c r="BO6" s="466"/>
      <c r="BP6" s="466"/>
      <c r="BQ6" s="466"/>
      <c r="BR6" s="466"/>
      <c r="BS6" s="466"/>
      <c r="BT6" s="466"/>
      <c r="BU6" s="467"/>
      <c r="BV6" s="465">
        <v>1053238</v>
      </c>
      <c r="BW6" s="466"/>
      <c r="BX6" s="466"/>
      <c r="BY6" s="466"/>
      <c r="BZ6" s="466"/>
      <c r="CA6" s="466"/>
      <c r="CB6" s="466"/>
      <c r="CC6" s="467"/>
      <c r="CD6" s="474" t="s">
        <v>103</v>
      </c>
      <c r="CE6" s="475"/>
      <c r="CF6" s="475"/>
      <c r="CG6" s="475"/>
      <c r="CH6" s="475"/>
      <c r="CI6" s="475"/>
      <c r="CJ6" s="475"/>
      <c r="CK6" s="475"/>
      <c r="CL6" s="475"/>
      <c r="CM6" s="475"/>
      <c r="CN6" s="475"/>
      <c r="CO6" s="475"/>
      <c r="CP6" s="475"/>
      <c r="CQ6" s="475"/>
      <c r="CR6" s="475"/>
      <c r="CS6" s="476"/>
      <c r="CT6" s="615">
        <v>93.8</v>
      </c>
      <c r="CU6" s="616"/>
      <c r="CV6" s="616"/>
      <c r="CW6" s="616"/>
      <c r="CX6" s="616"/>
      <c r="CY6" s="616"/>
      <c r="CZ6" s="616"/>
      <c r="DA6" s="617"/>
      <c r="DB6" s="615">
        <v>92.5</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104</v>
      </c>
      <c r="AN7" s="439"/>
      <c r="AO7" s="439"/>
      <c r="AP7" s="439"/>
      <c r="AQ7" s="439"/>
      <c r="AR7" s="439"/>
      <c r="AS7" s="439"/>
      <c r="AT7" s="440"/>
      <c r="AU7" s="522" t="s">
        <v>105</v>
      </c>
      <c r="AV7" s="523"/>
      <c r="AW7" s="523"/>
      <c r="AX7" s="523"/>
      <c r="AY7" s="445" t="s">
        <v>106</v>
      </c>
      <c r="AZ7" s="446"/>
      <c r="BA7" s="446"/>
      <c r="BB7" s="446"/>
      <c r="BC7" s="446"/>
      <c r="BD7" s="446"/>
      <c r="BE7" s="446"/>
      <c r="BF7" s="446"/>
      <c r="BG7" s="446"/>
      <c r="BH7" s="446"/>
      <c r="BI7" s="446"/>
      <c r="BJ7" s="446"/>
      <c r="BK7" s="446"/>
      <c r="BL7" s="446"/>
      <c r="BM7" s="447"/>
      <c r="BN7" s="465">
        <v>1093363</v>
      </c>
      <c r="BO7" s="466"/>
      <c r="BP7" s="466"/>
      <c r="BQ7" s="466"/>
      <c r="BR7" s="466"/>
      <c r="BS7" s="466"/>
      <c r="BT7" s="466"/>
      <c r="BU7" s="467"/>
      <c r="BV7" s="465">
        <v>101352</v>
      </c>
      <c r="BW7" s="466"/>
      <c r="BX7" s="466"/>
      <c r="BY7" s="466"/>
      <c r="BZ7" s="466"/>
      <c r="CA7" s="466"/>
      <c r="CB7" s="466"/>
      <c r="CC7" s="467"/>
      <c r="CD7" s="474" t="s">
        <v>107</v>
      </c>
      <c r="CE7" s="475"/>
      <c r="CF7" s="475"/>
      <c r="CG7" s="475"/>
      <c r="CH7" s="475"/>
      <c r="CI7" s="475"/>
      <c r="CJ7" s="475"/>
      <c r="CK7" s="475"/>
      <c r="CL7" s="475"/>
      <c r="CM7" s="475"/>
      <c r="CN7" s="475"/>
      <c r="CO7" s="475"/>
      <c r="CP7" s="475"/>
      <c r="CQ7" s="475"/>
      <c r="CR7" s="475"/>
      <c r="CS7" s="476"/>
      <c r="CT7" s="465">
        <v>18364701</v>
      </c>
      <c r="CU7" s="466"/>
      <c r="CV7" s="466"/>
      <c r="CW7" s="466"/>
      <c r="CX7" s="466"/>
      <c r="CY7" s="466"/>
      <c r="CZ7" s="466"/>
      <c r="DA7" s="467"/>
      <c r="DB7" s="465">
        <v>18153336</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108</v>
      </c>
      <c r="AN8" s="439"/>
      <c r="AO8" s="439"/>
      <c r="AP8" s="439"/>
      <c r="AQ8" s="439"/>
      <c r="AR8" s="439"/>
      <c r="AS8" s="439"/>
      <c r="AT8" s="440"/>
      <c r="AU8" s="522" t="s">
        <v>109</v>
      </c>
      <c r="AV8" s="523"/>
      <c r="AW8" s="523"/>
      <c r="AX8" s="523"/>
      <c r="AY8" s="445" t="s">
        <v>110</v>
      </c>
      <c r="AZ8" s="446"/>
      <c r="BA8" s="446"/>
      <c r="BB8" s="446"/>
      <c r="BC8" s="446"/>
      <c r="BD8" s="446"/>
      <c r="BE8" s="446"/>
      <c r="BF8" s="446"/>
      <c r="BG8" s="446"/>
      <c r="BH8" s="446"/>
      <c r="BI8" s="446"/>
      <c r="BJ8" s="446"/>
      <c r="BK8" s="446"/>
      <c r="BL8" s="446"/>
      <c r="BM8" s="447"/>
      <c r="BN8" s="465">
        <v>922954</v>
      </c>
      <c r="BO8" s="466"/>
      <c r="BP8" s="466"/>
      <c r="BQ8" s="466"/>
      <c r="BR8" s="466"/>
      <c r="BS8" s="466"/>
      <c r="BT8" s="466"/>
      <c r="BU8" s="467"/>
      <c r="BV8" s="465">
        <v>951886</v>
      </c>
      <c r="BW8" s="466"/>
      <c r="BX8" s="466"/>
      <c r="BY8" s="466"/>
      <c r="BZ8" s="466"/>
      <c r="CA8" s="466"/>
      <c r="CB8" s="466"/>
      <c r="CC8" s="467"/>
      <c r="CD8" s="474" t="s">
        <v>111</v>
      </c>
      <c r="CE8" s="475"/>
      <c r="CF8" s="475"/>
      <c r="CG8" s="475"/>
      <c r="CH8" s="475"/>
      <c r="CI8" s="475"/>
      <c r="CJ8" s="475"/>
      <c r="CK8" s="475"/>
      <c r="CL8" s="475"/>
      <c r="CM8" s="475"/>
      <c r="CN8" s="475"/>
      <c r="CO8" s="475"/>
      <c r="CP8" s="475"/>
      <c r="CQ8" s="475"/>
      <c r="CR8" s="475"/>
      <c r="CS8" s="476"/>
      <c r="CT8" s="578">
        <v>0.82</v>
      </c>
      <c r="CU8" s="579"/>
      <c r="CV8" s="579"/>
      <c r="CW8" s="579"/>
      <c r="CX8" s="579"/>
      <c r="CY8" s="579"/>
      <c r="CZ8" s="579"/>
      <c r="DA8" s="580"/>
      <c r="DB8" s="578">
        <v>0.82</v>
      </c>
      <c r="DC8" s="579"/>
      <c r="DD8" s="579"/>
      <c r="DE8" s="579"/>
      <c r="DF8" s="579"/>
      <c r="DG8" s="579"/>
      <c r="DH8" s="579"/>
      <c r="DI8" s="580"/>
      <c r="DJ8" s="185"/>
      <c r="DK8" s="185"/>
      <c r="DL8" s="185"/>
      <c r="DM8" s="185"/>
      <c r="DN8" s="185"/>
      <c r="DO8" s="185"/>
    </row>
    <row r="9" spans="1:119" ht="18.75" customHeight="1" thickBot="1" x14ac:dyDescent="0.2">
      <c r="A9" s="186"/>
      <c r="B9" s="604" t="s">
        <v>112</v>
      </c>
      <c r="C9" s="605"/>
      <c r="D9" s="605"/>
      <c r="E9" s="605"/>
      <c r="F9" s="605"/>
      <c r="G9" s="605"/>
      <c r="H9" s="605"/>
      <c r="I9" s="605"/>
      <c r="J9" s="605"/>
      <c r="K9" s="528"/>
      <c r="L9" s="606" t="s">
        <v>113</v>
      </c>
      <c r="M9" s="607"/>
      <c r="N9" s="607"/>
      <c r="O9" s="607"/>
      <c r="P9" s="607"/>
      <c r="Q9" s="608"/>
      <c r="R9" s="609">
        <v>98359</v>
      </c>
      <c r="S9" s="610"/>
      <c r="T9" s="610"/>
      <c r="U9" s="610"/>
      <c r="V9" s="611"/>
      <c r="W9" s="544" t="s">
        <v>114</v>
      </c>
      <c r="X9" s="545"/>
      <c r="Y9" s="545"/>
      <c r="Z9" s="545"/>
      <c r="AA9" s="545"/>
      <c r="AB9" s="545"/>
      <c r="AC9" s="545"/>
      <c r="AD9" s="545"/>
      <c r="AE9" s="545"/>
      <c r="AF9" s="545"/>
      <c r="AG9" s="545"/>
      <c r="AH9" s="545"/>
      <c r="AI9" s="545"/>
      <c r="AJ9" s="545"/>
      <c r="AK9" s="545"/>
      <c r="AL9" s="612"/>
      <c r="AM9" s="534" t="s">
        <v>115</v>
      </c>
      <c r="AN9" s="439"/>
      <c r="AO9" s="439"/>
      <c r="AP9" s="439"/>
      <c r="AQ9" s="439"/>
      <c r="AR9" s="439"/>
      <c r="AS9" s="439"/>
      <c r="AT9" s="440"/>
      <c r="AU9" s="522" t="s">
        <v>116</v>
      </c>
      <c r="AV9" s="523"/>
      <c r="AW9" s="523"/>
      <c r="AX9" s="523"/>
      <c r="AY9" s="445" t="s">
        <v>117</v>
      </c>
      <c r="AZ9" s="446"/>
      <c r="BA9" s="446"/>
      <c r="BB9" s="446"/>
      <c r="BC9" s="446"/>
      <c r="BD9" s="446"/>
      <c r="BE9" s="446"/>
      <c r="BF9" s="446"/>
      <c r="BG9" s="446"/>
      <c r="BH9" s="446"/>
      <c r="BI9" s="446"/>
      <c r="BJ9" s="446"/>
      <c r="BK9" s="446"/>
      <c r="BL9" s="446"/>
      <c r="BM9" s="447"/>
      <c r="BN9" s="465">
        <v>-28932</v>
      </c>
      <c r="BO9" s="466"/>
      <c r="BP9" s="466"/>
      <c r="BQ9" s="466"/>
      <c r="BR9" s="466"/>
      <c r="BS9" s="466"/>
      <c r="BT9" s="466"/>
      <c r="BU9" s="467"/>
      <c r="BV9" s="465">
        <v>103804</v>
      </c>
      <c r="BW9" s="466"/>
      <c r="BX9" s="466"/>
      <c r="BY9" s="466"/>
      <c r="BZ9" s="466"/>
      <c r="CA9" s="466"/>
      <c r="CB9" s="466"/>
      <c r="CC9" s="467"/>
      <c r="CD9" s="474" t="s">
        <v>118</v>
      </c>
      <c r="CE9" s="475"/>
      <c r="CF9" s="475"/>
      <c r="CG9" s="475"/>
      <c r="CH9" s="475"/>
      <c r="CI9" s="475"/>
      <c r="CJ9" s="475"/>
      <c r="CK9" s="475"/>
      <c r="CL9" s="475"/>
      <c r="CM9" s="475"/>
      <c r="CN9" s="475"/>
      <c r="CO9" s="475"/>
      <c r="CP9" s="475"/>
      <c r="CQ9" s="475"/>
      <c r="CR9" s="475"/>
      <c r="CS9" s="476"/>
      <c r="CT9" s="435">
        <v>10.7</v>
      </c>
      <c r="CU9" s="436"/>
      <c r="CV9" s="436"/>
      <c r="CW9" s="436"/>
      <c r="CX9" s="436"/>
      <c r="CY9" s="436"/>
      <c r="CZ9" s="436"/>
      <c r="DA9" s="437"/>
      <c r="DB9" s="435">
        <v>11.4</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119</v>
      </c>
      <c r="M10" s="439"/>
      <c r="N10" s="439"/>
      <c r="O10" s="439"/>
      <c r="P10" s="439"/>
      <c r="Q10" s="440"/>
      <c r="R10" s="441">
        <v>99730</v>
      </c>
      <c r="S10" s="442"/>
      <c r="T10" s="442"/>
      <c r="U10" s="442"/>
      <c r="V10" s="444"/>
      <c r="W10" s="613"/>
      <c r="X10" s="427"/>
      <c r="Y10" s="427"/>
      <c r="Z10" s="427"/>
      <c r="AA10" s="427"/>
      <c r="AB10" s="427"/>
      <c r="AC10" s="427"/>
      <c r="AD10" s="427"/>
      <c r="AE10" s="427"/>
      <c r="AF10" s="427"/>
      <c r="AG10" s="427"/>
      <c r="AH10" s="427"/>
      <c r="AI10" s="427"/>
      <c r="AJ10" s="427"/>
      <c r="AK10" s="427"/>
      <c r="AL10" s="614"/>
      <c r="AM10" s="534" t="s">
        <v>120</v>
      </c>
      <c r="AN10" s="439"/>
      <c r="AO10" s="439"/>
      <c r="AP10" s="439"/>
      <c r="AQ10" s="439"/>
      <c r="AR10" s="439"/>
      <c r="AS10" s="439"/>
      <c r="AT10" s="440"/>
      <c r="AU10" s="522" t="s">
        <v>121</v>
      </c>
      <c r="AV10" s="523"/>
      <c r="AW10" s="523"/>
      <c r="AX10" s="523"/>
      <c r="AY10" s="445" t="s">
        <v>122</v>
      </c>
      <c r="AZ10" s="446"/>
      <c r="BA10" s="446"/>
      <c r="BB10" s="446"/>
      <c r="BC10" s="446"/>
      <c r="BD10" s="446"/>
      <c r="BE10" s="446"/>
      <c r="BF10" s="446"/>
      <c r="BG10" s="446"/>
      <c r="BH10" s="446"/>
      <c r="BI10" s="446"/>
      <c r="BJ10" s="446"/>
      <c r="BK10" s="446"/>
      <c r="BL10" s="446"/>
      <c r="BM10" s="447"/>
      <c r="BN10" s="465">
        <v>476353</v>
      </c>
      <c r="BO10" s="466"/>
      <c r="BP10" s="466"/>
      <c r="BQ10" s="466"/>
      <c r="BR10" s="466"/>
      <c r="BS10" s="466"/>
      <c r="BT10" s="466"/>
      <c r="BU10" s="467"/>
      <c r="BV10" s="465">
        <v>424249</v>
      </c>
      <c r="BW10" s="466"/>
      <c r="BX10" s="466"/>
      <c r="BY10" s="466"/>
      <c r="BZ10" s="466"/>
      <c r="CA10" s="466"/>
      <c r="CB10" s="466"/>
      <c r="CC10" s="467"/>
      <c r="CD10" s="190" t="s">
        <v>123</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124</v>
      </c>
      <c r="M11" s="512"/>
      <c r="N11" s="512"/>
      <c r="O11" s="512"/>
      <c r="P11" s="512"/>
      <c r="Q11" s="513"/>
      <c r="R11" s="601" t="s">
        <v>125</v>
      </c>
      <c r="S11" s="602"/>
      <c r="T11" s="602"/>
      <c r="U11" s="602"/>
      <c r="V11" s="603"/>
      <c r="W11" s="613"/>
      <c r="X11" s="427"/>
      <c r="Y11" s="427"/>
      <c r="Z11" s="427"/>
      <c r="AA11" s="427"/>
      <c r="AB11" s="427"/>
      <c r="AC11" s="427"/>
      <c r="AD11" s="427"/>
      <c r="AE11" s="427"/>
      <c r="AF11" s="427"/>
      <c r="AG11" s="427"/>
      <c r="AH11" s="427"/>
      <c r="AI11" s="427"/>
      <c r="AJ11" s="427"/>
      <c r="AK11" s="427"/>
      <c r="AL11" s="614"/>
      <c r="AM11" s="534" t="s">
        <v>126</v>
      </c>
      <c r="AN11" s="439"/>
      <c r="AO11" s="439"/>
      <c r="AP11" s="439"/>
      <c r="AQ11" s="439"/>
      <c r="AR11" s="439"/>
      <c r="AS11" s="439"/>
      <c r="AT11" s="440"/>
      <c r="AU11" s="522" t="s">
        <v>121</v>
      </c>
      <c r="AV11" s="523"/>
      <c r="AW11" s="523"/>
      <c r="AX11" s="523"/>
      <c r="AY11" s="445" t="s">
        <v>127</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128</v>
      </c>
      <c r="CE11" s="475"/>
      <c r="CF11" s="475"/>
      <c r="CG11" s="475"/>
      <c r="CH11" s="475"/>
      <c r="CI11" s="475"/>
      <c r="CJ11" s="475"/>
      <c r="CK11" s="475"/>
      <c r="CL11" s="475"/>
      <c r="CM11" s="475"/>
      <c r="CN11" s="475"/>
      <c r="CO11" s="475"/>
      <c r="CP11" s="475"/>
      <c r="CQ11" s="475"/>
      <c r="CR11" s="475"/>
      <c r="CS11" s="476"/>
      <c r="CT11" s="578" t="s">
        <v>129</v>
      </c>
      <c r="CU11" s="579"/>
      <c r="CV11" s="579"/>
      <c r="CW11" s="579"/>
      <c r="CX11" s="579"/>
      <c r="CY11" s="579"/>
      <c r="CZ11" s="579"/>
      <c r="DA11" s="580"/>
      <c r="DB11" s="578" t="s">
        <v>129</v>
      </c>
      <c r="DC11" s="579"/>
      <c r="DD11" s="579"/>
      <c r="DE11" s="579"/>
      <c r="DF11" s="579"/>
      <c r="DG11" s="579"/>
      <c r="DH11" s="579"/>
      <c r="DI11" s="580"/>
      <c r="DJ11" s="185"/>
      <c r="DK11" s="185"/>
      <c r="DL11" s="185"/>
      <c r="DM11" s="185"/>
      <c r="DN11" s="185"/>
      <c r="DO11" s="185"/>
    </row>
    <row r="12" spans="1:119" ht="18.75" customHeight="1" x14ac:dyDescent="0.15">
      <c r="A12" s="186"/>
      <c r="B12" s="581" t="s">
        <v>130</v>
      </c>
      <c r="C12" s="582"/>
      <c r="D12" s="582"/>
      <c r="E12" s="582"/>
      <c r="F12" s="582"/>
      <c r="G12" s="582"/>
      <c r="H12" s="582"/>
      <c r="I12" s="582"/>
      <c r="J12" s="582"/>
      <c r="K12" s="583"/>
      <c r="L12" s="590" t="s">
        <v>131</v>
      </c>
      <c r="M12" s="591"/>
      <c r="N12" s="591"/>
      <c r="O12" s="591"/>
      <c r="P12" s="591"/>
      <c r="Q12" s="592"/>
      <c r="R12" s="593">
        <v>100639</v>
      </c>
      <c r="S12" s="594"/>
      <c r="T12" s="594"/>
      <c r="U12" s="594"/>
      <c r="V12" s="595"/>
      <c r="W12" s="596" t="s">
        <v>1</v>
      </c>
      <c r="X12" s="523"/>
      <c r="Y12" s="523"/>
      <c r="Z12" s="523"/>
      <c r="AA12" s="523"/>
      <c r="AB12" s="597"/>
      <c r="AC12" s="522" t="s">
        <v>132</v>
      </c>
      <c r="AD12" s="523"/>
      <c r="AE12" s="523"/>
      <c r="AF12" s="523"/>
      <c r="AG12" s="597"/>
      <c r="AH12" s="522" t="s">
        <v>133</v>
      </c>
      <c r="AI12" s="523"/>
      <c r="AJ12" s="523"/>
      <c r="AK12" s="523"/>
      <c r="AL12" s="598"/>
      <c r="AM12" s="534" t="s">
        <v>134</v>
      </c>
      <c r="AN12" s="439"/>
      <c r="AO12" s="439"/>
      <c r="AP12" s="439"/>
      <c r="AQ12" s="439"/>
      <c r="AR12" s="439"/>
      <c r="AS12" s="439"/>
      <c r="AT12" s="440"/>
      <c r="AU12" s="522" t="s">
        <v>135</v>
      </c>
      <c r="AV12" s="523"/>
      <c r="AW12" s="523"/>
      <c r="AX12" s="523"/>
      <c r="AY12" s="445" t="s">
        <v>136</v>
      </c>
      <c r="AZ12" s="446"/>
      <c r="BA12" s="446"/>
      <c r="BB12" s="446"/>
      <c r="BC12" s="446"/>
      <c r="BD12" s="446"/>
      <c r="BE12" s="446"/>
      <c r="BF12" s="446"/>
      <c r="BG12" s="446"/>
      <c r="BH12" s="446"/>
      <c r="BI12" s="446"/>
      <c r="BJ12" s="446"/>
      <c r="BK12" s="446"/>
      <c r="BL12" s="446"/>
      <c r="BM12" s="447"/>
      <c r="BN12" s="465">
        <v>1795710</v>
      </c>
      <c r="BO12" s="466"/>
      <c r="BP12" s="466"/>
      <c r="BQ12" s="466"/>
      <c r="BR12" s="466"/>
      <c r="BS12" s="466"/>
      <c r="BT12" s="466"/>
      <c r="BU12" s="467"/>
      <c r="BV12" s="465">
        <v>766267</v>
      </c>
      <c r="BW12" s="466"/>
      <c r="BX12" s="466"/>
      <c r="BY12" s="466"/>
      <c r="BZ12" s="466"/>
      <c r="CA12" s="466"/>
      <c r="CB12" s="466"/>
      <c r="CC12" s="467"/>
      <c r="CD12" s="474" t="s">
        <v>137</v>
      </c>
      <c r="CE12" s="475"/>
      <c r="CF12" s="475"/>
      <c r="CG12" s="475"/>
      <c r="CH12" s="475"/>
      <c r="CI12" s="475"/>
      <c r="CJ12" s="475"/>
      <c r="CK12" s="475"/>
      <c r="CL12" s="475"/>
      <c r="CM12" s="475"/>
      <c r="CN12" s="475"/>
      <c r="CO12" s="475"/>
      <c r="CP12" s="475"/>
      <c r="CQ12" s="475"/>
      <c r="CR12" s="475"/>
      <c r="CS12" s="476"/>
      <c r="CT12" s="578" t="s">
        <v>138</v>
      </c>
      <c r="CU12" s="579"/>
      <c r="CV12" s="579"/>
      <c r="CW12" s="579"/>
      <c r="CX12" s="579"/>
      <c r="CY12" s="579"/>
      <c r="CZ12" s="579"/>
      <c r="DA12" s="580"/>
      <c r="DB12" s="578" t="s">
        <v>138</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139</v>
      </c>
      <c r="N13" s="566"/>
      <c r="O13" s="566"/>
      <c r="P13" s="566"/>
      <c r="Q13" s="567"/>
      <c r="R13" s="568">
        <v>98810</v>
      </c>
      <c r="S13" s="569"/>
      <c r="T13" s="569"/>
      <c r="U13" s="569"/>
      <c r="V13" s="570"/>
      <c r="W13" s="556" t="s">
        <v>140</v>
      </c>
      <c r="X13" s="478"/>
      <c r="Y13" s="478"/>
      <c r="Z13" s="478"/>
      <c r="AA13" s="478"/>
      <c r="AB13" s="479"/>
      <c r="AC13" s="441">
        <v>451</v>
      </c>
      <c r="AD13" s="442"/>
      <c r="AE13" s="442"/>
      <c r="AF13" s="442"/>
      <c r="AG13" s="443"/>
      <c r="AH13" s="441">
        <v>440</v>
      </c>
      <c r="AI13" s="442"/>
      <c r="AJ13" s="442"/>
      <c r="AK13" s="442"/>
      <c r="AL13" s="444"/>
      <c r="AM13" s="534" t="s">
        <v>141</v>
      </c>
      <c r="AN13" s="439"/>
      <c r="AO13" s="439"/>
      <c r="AP13" s="439"/>
      <c r="AQ13" s="439"/>
      <c r="AR13" s="439"/>
      <c r="AS13" s="439"/>
      <c r="AT13" s="440"/>
      <c r="AU13" s="522" t="s">
        <v>116</v>
      </c>
      <c r="AV13" s="523"/>
      <c r="AW13" s="523"/>
      <c r="AX13" s="523"/>
      <c r="AY13" s="445" t="s">
        <v>142</v>
      </c>
      <c r="AZ13" s="446"/>
      <c r="BA13" s="446"/>
      <c r="BB13" s="446"/>
      <c r="BC13" s="446"/>
      <c r="BD13" s="446"/>
      <c r="BE13" s="446"/>
      <c r="BF13" s="446"/>
      <c r="BG13" s="446"/>
      <c r="BH13" s="446"/>
      <c r="BI13" s="446"/>
      <c r="BJ13" s="446"/>
      <c r="BK13" s="446"/>
      <c r="BL13" s="446"/>
      <c r="BM13" s="447"/>
      <c r="BN13" s="465">
        <v>-1348289</v>
      </c>
      <c r="BO13" s="466"/>
      <c r="BP13" s="466"/>
      <c r="BQ13" s="466"/>
      <c r="BR13" s="466"/>
      <c r="BS13" s="466"/>
      <c r="BT13" s="466"/>
      <c r="BU13" s="467"/>
      <c r="BV13" s="465">
        <v>-238214</v>
      </c>
      <c r="BW13" s="466"/>
      <c r="BX13" s="466"/>
      <c r="BY13" s="466"/>
      <c r="BZ13" s="466"/>
      <c r="CA13" s="466"/>
      <c r="CB13" s="466"/>
      <c r="CC13" s="467"/>
      <c r="CD13" s="474" t="s">
        <v>143</v>
      </c>
      <c r="CE13" s="475"/>
      <c r="CF13" s="475"/>
      <c r="CG13" s="475"/>
      <c r="CH13" s="475"/>
      <c r="CI13" s="475"/>
      <c r="CJ13" s="475"/>
      <c r="CK13" s="475"/>
      <c r="CL13" s="475"/>
      <c r="CM13" s="475"/>
      <c r="CN13" s="475"/>
      <c r="CO13" s="475"/>
      <c r="CP13" s="475"/>
      <c r="CQ13" s="475"/>
      <c r="CR13" s="475"/>
      <c r="CS13" s="476"/>
      <c r="CT13" s="435">
        <v>4.2</v>
      </c>
      <c r="CU13" s="436"/>
      <c r="CV13" s="436"/>
      <c r="CW13" s="436"/>
      <c r="CX13" s="436"/>
      <c r="CY13" s="436"/>
      <c r="CZ13" s="436"/>
      <c r="DA13" s="437"/>
      <c r="DB13" s="435">
        <v>4.2</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144</v>
      </c>
      <c r="M14" s="599"/>
      <c r="N14" s="599"/>
      <c r="O14" s="599"/>
      <c r="P14" s="599"/>
      <c r="Q14" s="600"/>
      <c r="R14" s="568">
        <v>100881</v>
      </c>
      <c r="S14" s="569"/>
      <c r="T14" s="569"/>
      <c r="U14" s="569"/>
      <c r="V14" s="570"/>
      <c r="W14" s="571"/>
      <c r="X14" s="481"/>
      <c r="Y14" s="481"/>
      <c r="Z14" s="481"/>
      <c r="AA14" s="481"/>
      <c r="AB14" s="482"/>
      <c r="AC14" s="561">
        <v>1</v>
      </c>
      <c r="AD14" s="562"/>
      <c r="AE14" s="562"/>
      <c r="AF14" s="562"/>
      <c r="AG14" s="563"/>
      <c r="AH14" s="561">
        <v>1</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145</v>
      </c>
      <c r="CE14" s="472"/>
      <c r="CF14" s="472"/>
      <c r="CG14" s="472"/>
      <c r="CH14" s="472"/>
      <c r="CI14" s="472"/>
      <c r="CJ14" s="472"/>
      <c r="CK14" s="472"/>
      <c r="CL14" s="472"/>
      <c r="CM14" s="472"/>
      <c r="CN14" s="472"/>
      <c r="CO14" s="472"/>
      <c r="CP14" s="472"/>
      <c r="CQ14" s="472"/>
      <c r="CR14" s="472"/>
      <c r="CS14" s="473"/>
      <c r="CT14" s="572">
        <v>27.4</v>
      </c>
      <c r="CU14" s="573"/>
      <c r="CV14" s="573"/>
      <c r="CW14" s="573"/>
      <c r="CX14" s="573"/>
      <c r="CY14" s="573"/>
      <c r="CZ14" s="573"/>
      <c r="DA14" s="574"/>
      <c r="DB14" s="572">
        <v>29.1</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139</v>
      </c>
      <c r="N15" s="566"/>
      <c r="O15" s="566"/>
      <c r="P15" s="566"/>
      <c r="Q15" s="567"/>
      <c r="R15" s="568">
        <v>99203</v>
      </c>
      <c r="S15" s="569"/>
      <c r="T15" s="569"/>
      <c r="U15" s="569"/>
      <c r="V15" s="570"/>
      <c r="W15" s="556" t="s">
        <v>146</v>
      </c>
      <c r="X15" s="478"/>
      <c r="Y15" s="478"/>
      <c r="Z15" s="478"/>
      <c r="AA15" s="478"/>
      <c r="AB15" s="479"/>
      <c r="AC15" s="441">
        <v>15230</v>
      </c>
      <c r="AD15" s="442"/>
      <c r="AE15" s="442"/>
      <c r="AF15" s="442"/>
      <c r="AG15" s="443"/>
      <c r="AH15" s="441">
        <v>15633</v>
      </c>
      <c r="AI15" s="442"/>
      <c r="AJ15" s="442"/>
      <c r="AK15" s="442"/>
      <c r="AL15" s="444"/>
      <c r="AM15" s="534"/>
      <c r="AN15" s="439"/>
      <c r="AO15" s="439"/>
      <c r="AP15" s="439"/>
      <c r="AQ15" s="439"/>
      <c r="AR15" s="439"/>
      <c r="AS15" s="439"/>
      <c r="AT15" s="440"/>
      <c r="AU15" s="522"/>
      <c r="AV15" s="523"/>
      <c r="AW15" s="523"/>
      <c r="AX15" s="523"/>
      <c r="AY15" s="457" t="s">
        <v>147</v>
      </c>
      <c r="AZ15" s="458"/>
      <c r="BA15" s="458"/>
      <c r="BB15" s="458"/>
      <c r="BC15" s="458"/>
      <c r="BD15" s="458"/>
      <c r="BE15" s="458"/>
      <c r="BF15" s="458"/>
      <c r="BG15" s="458"/>
      <c r="BH15" s="458"/>
      <c r="BI15" s="458"/>
      <c r="BJ15" s="458"/>
      <c r="BK15" s="458"/>
      <c r="BL15" s="458"/>
      <c r="BM15" s="459"/>
      <c r="BN15" s="460">
        <v>11223151</v>
      </c>
      <c r="BO15" s="461"/>
      <c r="BP15" s="461"/>
      <c r="BQ15" s="461"/>
      <c r="BR15" s="461"/>
      <c r="BS15" s="461"/>
      <c r="BT15" s="461"/>
      <c r="BU15" s="462"/>
      <c r="BV15" s="460">
        <v>11248324</v>
      </c>
      <c r="BW15" s="461"/>
      <c r="BX15" s="461"/>
      <c r="BY15" s="461"/>
      <c r="BZ15" s="461"/>
      <c r="CA15" s="461"/>
      <c r="CB15" s="461"/>
      <c r="CC15" s="462"/>
      <c r="CD15" s="575" t="s">
        <v>148</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149</v>
      </c>
      <c r="M16" s="559"/>
      <c r="N16" s="559"/>
      <c r="O16" s="559"/>
      <c r="P16" s="559"/>
      <c r="Q16" s="560"/>
      <c r="R16" s="553" t="s">
        <v>150</v>
      </c>
      <c r="S16" s="554"/>
      <c r="T16" s="554"/>
      <c r="U16" s="554"/>
      <c r="V16" s="555"/>
      <c r="W16" s="571"/>
      <c r="X16" s="481"/>
      <c r="Y16" s="481"/>
      <c r="Z16" s="481"/>
      <c r="AA16" s="481"/>
      <c r="AB16" s="482"/>
      <c r="AC16" s="561">
        <v>33.5</v>
      </c>
      <c r="AD16" s="562"/>
      <c r="AE16" s="562"/>
      <c r="AF16" s="562"/>
      <c r="AG16" s="563"/>
      <c r="AH16" s="561">
        <v>34.4</v>
      </c>
      <c r="AI16" s="562"/>
      <c r="AJ16" s="562"/>
      <c r="AK16" s="562"/>
      <c r="AL16" s="564"/>
      <c r="AM16" s="534"/>
      <c r="AN16" s="439"/>
      <c r="AO16" s="439"/>
      <c r="AP16" s="439"/>
      <c r="AQ16" s="439"/>
      <c r="AR16" s="439"/>
      <c r="AS16" s="439"/>
      <c r="AT16" s="440"/>
      <c r="AU16" s="522"/>
      <c r="AV16" s="523"/>
      <c r="AW16" s="523"/>
      <c r="AX16" s="523"/>
      <c r="AY16" s="445" t="s">
        <v>151</v>
      </c>
      <c r="AZ16" s="446"/>
      <c r="BA16" s="446"/>
      <c r="BB16" s="446"/>
      <c r="BC16" s="446"/>
      <c r="BD16" s="446"/>
      <c r="BE16" s="446"/>
      <c r="BF16" s="446"/>
      <c r="BG16" s="446"/>
      <c r="BH16" s="446"/>
      <c r="BI16" s="446"/>
      <c r="BJ16" s="446"/>
      <c r="BK16" s="446"/>
      <c r="BL16" s="446"/>
      <c r="BM16" s="447"/>
      <c r="BN16" s="465">
        <v>13808466</v>
      </c>
      <c r="BO16" s="466"/>
      <c r="BP16" s="466"/>
      <c r="BQ16" s="466"/>
      <c r="BR16" s="466"/>
      <c r="BS16" s="466"/>
      <c r="BT16" s="466"/>
      <c r="BU16" s="467"/>
      <c r="BV16" s="465">
        <v>13717998</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152</v>
      </c>
      <c r="N17" s="551"/>
      <c r="O17" s="551"/>
      <c r="P17" s="551"/>
      <c r="Q17" s="552"/>
      <c r="R17" s="553" t="s">
        <v>153</v>
      </c>
      <c r="S17" s="554"/>
      <c r="T17" s="554"/>
      <c r="U17" s="554"/>
      <c r="V17" s="555"/>
      <c r="W17" s="556" t="s">
        <v>154</v>
      </c>
      <c r="X17" s="478"/>
      <c r="Y17" s="478"/>
      <c r="Z17" s="478"/>
      <c r="AA17" s="478"/>
      <c r="AB17" s="479"/>
      <c r="AC17" s="441">
        <v>29793</v>
      </c>
      <c r="AD17" s="442"/>
      <c r="AE17" s="442"/>
      <c r="AF17" s="442"/>
      <c r="AG17" s="443"/>
      <c r="AH17" s="441">
        <v>29307</v>
      </c>
      <c r="AI17" s="442"/>
      <c r="AJ17" s="442"/>
      <c r="AK17" s="442"/>
      <c r="AL17" s="444"/>
      <c r="AM17" s="534"/>
      <c r="AN17" s="439"/>
      <c r="AO17" s="439"/>
      <c r="AP17" s="439"/>
      <c r="AQ17" s="439"/>
      <c r="AR17" s="439"/>
      <c r="AS17" s="439"/>
      <c r="AT17" s="440"/>
      <c r="AU17" s="522"/>
      <c r="AV17" s="523"/>
      <c r="AW17" s="523"/>
      <c r="AX17" s="523"/>
      <c r="AY17" s="445" t="s">
        <v>155</v>
      </c>
      <c r="AZ17" s="446"/>
      <c r="BA17" s="446"/>
      <c r="BB17" s="446"/>
      <c r="BC17" s="446"/>
      <c r="BD17" s="446"/>
      <c r="BE17" s="446"/>
      <c r="BF17" s="446"/>
      <c r="BG17" s="446"/>
      <c r="BH17" s="446"/>
      <c r="BI17" s="446"/>
      <c r="BJ17" s="446"/>
      <c r="BK17" s="446"/>
      <c r="BL17" s="446"/>
      <c r="BM17" s="447"/>
      <c r="BN17" s="465">
        <v>14317642</v>
      </c>
      <c r="BO17" s="466"/>
      <c r="BP17" s="466"/>
      <c r="BQ17" s="466"/>
      <c r="BR17" s="466"/>
      <c r="BS17" s="466"/>
      <c r="BT17" s="466"/>
      <c r="BU17" s="467"/>
      <c r="BV17" s="465">
        <v>14356822</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156</v>
      </c>
      <c r="C18" s="528"/>
      <c r="D18" s="528"/>
      <c r="E18" s="529"/>
      <c r="F18" s="529"/>
      <c r="G18" s="529"/>
      <c r="H18" s="529"/>
      <c r="I18" s="529"/>
      <c r="J18" s="529"/>
      <c r="K18" s="529"/>
      <c r="L18" s="530">
        <v>30.2</v>
      </c>
      <c r="M18" s="530"/>
      <c r="N18" s="530"/>
      <c r="O18" s="530"/>
      <c r="P18" s="530"/>
      <c r="Q18" s="530"/>
      <c r="R18" s="531"/>
      <c r="S18" s="531"/>
      <c r="T18" s="531"/>
      <c r="U18" s="531"/>
      <c r="V18" s="532"/>
      <c r="W18" s="546"/>
      <c r="X18" s="547"/>
      <c r="Y18" s="547"/>
      <c r="Z18" s="547"/>
      <c r="AA18" s="547"/>
      <c r="AB18" s="557"/>
      <c r="AC18" s="429">
        <v>65.5</v>
      </c>
      <c r="AD18" s="430"/>
      <c r="AE18" s="430"/>
      <c r="AF18" s="430"/>
      <c r="AG18" s="533"/>
      <c r="AH18" s="429">
        <v>64.599999999999994</v>
      </c>
      <c r="AI18" s="430"/>
      <c r="AJ18" s="430"/>
      <c r="AK18" s="430"/>
      <c r="AL18" s="431"/>
      <c r="AM18" s="534"/>
      <c r="AN18" s="439"/>
      <c r="AO18" s="439"/>
      <c r="AP18" s="439"/>
      <c r="AQ18" s="439"/>
      <c r="AR18" s="439"/>
      <c r="AS18" s="439"/>
      <c r="AT18" s="440"/>
      <c r="AU18" s="522"/>
      <c r="AV18" s="523"/>
      <c r="AW18" s="523"/>
      <c r="AX18" s="523"/>
      <c r="AY18" s="445" t="s">
        <v>157</v>
      </c>
      <c r="AZ18" s="446"/>
      <c r="BA18" s="446"/>
      <c r="BB18" s="446"/>
      <c r="BC18" s="446"/>
      <c r="BD18" s="446"/>
      <c r="BE18" s="446"/>
      <c r="BF18" s="446"/>
      <c r="BG18" s="446"/>
      <c r="BH18" s="446"/>
      <c r="BI18" s="446"/>
      <c r="BJ18" s="446"/>
      <c r="BK18" s="446"/>
      <c r="BL18" s="446"/>
      <c r="BM18" s="447"/>
      <c r="BN18" s="465">
        <v>16099515</v>
      </c>
      <c r="BO18" s="466"/>
      <c r="BP18" s="466"/>
      <c r="BQ18" s="466"/>
      <c r="BR18" s="466"/>
      <c r="BS18" s="466"/>
      <c r="BT18" s="466"/>
      <c r="BU18" s="467"/>
      <c r="BV18" s="465">
        <v>15733032</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158</v>
      </c>
      <c r="C19" s="528"/>
      <c r="D19" s="528"/>
      <c r="E19" s="529"/>
      <c r="F19" s="529"/>
      <c r="G19" s="529"/>
      <c r="H19" s="529"/>
      <c r="I19" s="529"/>
      <c r="J19" s="529"/>
      <c r="K19" s="529"/>
      <c r="L19" s="535">
        <v>3257</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159</v>
      </c>
      <c r="AZ19" s="446"/>
      <c r="BA19" s="446"/>
      <c r="BB19" s="446"/>
      <c r="BC19" s="446"/>
      <c r="BD19" s="446"/>
      <c r="BE19" s="446"/>
      <c r="BF19" s="446"/>
      <c r="BG19" s="446"/>
      <c r="BH19" s="446"/>
      <c r="BI19" s="446"/>
      <c r="BJ19" s="446"/>
      <c r="BK19" s="446"/>
      <c r="BL19" s="446"/>
      <c r="BM19" s="447"/>
      <c r="BN19" s="465">
        <v>22471403</v>
      </c>
      <c r="BO19" s="466"/>
      <c r="BP19" s="466"/>
      <c r="BQ19" s="466"/>
      <c r="BR19" s="466"/>
      <c r="BS19" s="466"/>
      <c r="BT19" s="466"/>
      <c r="BU19" s="467"/>
      <c r="BV19" s="465">
        <v>21095809</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160</v>
      </c>
      <c r="C20" s="528"/>
      <c r="D20" s="528"/>
      <c r="E20" s="529"/>
      <c r="F20" s="529"/>
      <c r="G20" s="529"/>
      <c r="H20" s="529"/>
      <c r="I20" s="529"/>
      <c r="J20" s="529"/>
      <c r="K20" s="529"/>
      <c r="L20" s="535">
        <v>37130</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161</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162</v>
      </c>
      <c r="C22" s="495"/>
      <c r="D22" s="496"/>
      <c r="E22" s="503" t="s">
        <v>1</v>
      </c>
      <c r="F22" s="478"/>
      <c r="G22" s="478"/>
      <c r="H22" s="478"/>
      <c r="I22" s="478"/>
      <c r="J22" s="478"/>
      <c r="K22" s="479"/>
      <c r="L22" s="503" t="s">
        <v>163</v>
      </c>
      <c r="M22" s="478"/>
      <c r="N22" s="478"/>
      <c r="O22" s="478"/>
      <c r="P22" s="479"/>
      <c r="Q22" s="488" t="s">
        <v>164</v>
      </c>
      <c r="R22" s="489"/>
      <c r="S22" s="489"/>
      <c r="T22" s="489"/>
      <c r="U22" s="489"/>
      <c r="V22" s="504"/>
      <c r="W22" s="506" t="s">
        <v>165</v>
      </c>
      <c r="X22" s="495"/>
      <c r="Y22" s="496"/>
      <c r="Z22" s="503" t="s">
        <v>1</v>
      </c>
      <c r="AA22" s="478"/>
      <c r="AB22" s="478"/>
      <c r="AC22" s="478"/>
      <c r="AD22" s="478"/>
      <c r="AE22" s="478"/>
      <c r="AF22" s="478"/>
      <c r="AG22" s="479"/>
      <c r="AH22" s="477" t="s">
        <v>166</v>
      </c>
      <c r="AI22" s="478"/>
      <c r="AJ22" s="478"/>
      <c r="AK22" s="478"/>
      <c r="AL22" s="479"/>
      <c r="AM22" s="477" t="s">
        <v>167</v>
      </c>
      <c r="AN22" s="483"/>
      <c r="AO22" s="483"/>
      <c r="AP22" s="483"/>
      <c r="AQ22" s="483"/>
      <c r="AR22" s="484"/>
      <c r="AS22" s="488" t="s">
        <v>164</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168</v>
      </c>
      <c r="AZ23" s="458"/>
      <c r="BA23" s="458"/>
      <c r="BB23" s="458"/>
      <c r="BC23" s="458"/>
      <c r="BD23" s="458"/>
      <c r="BE23" s="458"/>
      <c r="BF23" s="458"/>
      <c r="BG23" s="458"/>
      <c r="BH23" s="458"/>
      <c r="BI23" s="458"/>
      <c r="BJ23" s="458"/>
      <c r="BK23" s="458"/>
      <c r="BL23" s="458"/>
      <c r="BM23" s="459"/>
      <c r="BN23" s="465">
        <v>24444144</v>
      </c>
      <c r="BO23" s="466"/>
      <c r="BP23" s="466"/>
      <c r="BQ23" s="466"/>
      <c r="BR23" s="466"/>
      <c r="BS23" s="466"/>
      <c r="BT23" s="466"/>
      <c r="BU23" s="467"/>
      <c r="BV23" s="465">
        <v>24530824</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169</v>
      </c>
      <c r="F24" s="439"/>
      <c r="G24" s="439"/>
      <c r="H24" s="439"/>
      <c r="I24" s="439"/>
      <c r="J24" s="439"/>
      <c r="K24" s="440"/>
      <c r="L24" s="441">
        <v>1</v>
      </c>
      <c r="M24" s="442"/>
      <c r="N24" s="442"/>
      <c r="O24" s="442"/>
      <c r="P24" s="443"/>
      <c r="Q24" s="441">
        <v>9610</v>
      </c>
      <c r="R24" s="442"/>
      <c r="S24" s="442"/>
      <c r="T24" s="442"/>
      <c r="U24" s="442"/>
      <c r="V24" s="443"/>
      <c r="W24" s="507"/>
      <c r="X24" s="498"/>
      <c r="Y24" s="499"/>
      <c r="Z24" s="438" t="s">
        <v>170</v>
      </c>
      <c r="AA24" s="439"/>
      <c r="AB24" s="439"/>
      <c r="AC24" s="439"/>
      <c r="AD24" s="439"/>
      <c r="AE24" s="439"/>
      <c r="AF24" s="439"/>
      <c r="AG24" s="440"/>
      <c r="AH24" s="441">
        <v>601</v>
      </c>
      <c r="AI24" s="442"/>
      <c r="AJ24" s="442"/>
      <c r="AK24" s="442"/>
      <c r="AL24" s="443"/>
      <c r="AM24" s="441">
        <v>1726072</v>
      </c>
      <c r="AN24" s="442"/>
      <c r="AO24" s="442"/>
      <c r="AP24" s="442"/>
      <c r="AQ24" s="442"/>
      <c r="AR24" s="443"/>
      <c r="AS24" s="441">
        <v>2872</v>
      </c>
      <c r="AT24" s="442"/>
      <c r="AU24" s="442"/>
      <c r="AV24" s="442"/>
      <c r="AW24" s="442"/>
      <c r="AX24" s="444"/>
      <c r="AY24" s="432" t="s">
        <v>171</v>
      </c>
      <c r="AZ24" s="433"/>
      <c r="BA24" s="433"/>
      <c r="BB24" s="433"/>
      <c r="BC24" s="433"/>
      <c r="BD24" s="433"/>
      <c r="BE24" s="433"/>
      <c r="BF24" s="433"/>
      <c r="BG24" s="433"/>
      <c r="BH24" s="433"/>
      <c r="BI24" s="433"/>
      <c r="BJ24" s="433"/>
      <c r="BK24" s="433"/>
      <c r="BL24" s="433"/>
      <c r="BM24" s="434"/>
      <c r="BN24" s="465">
        <v>19999994</v>
      </c>
      <c r="BO24" s="466"/>
      <c r="BP24" s="466"/>
      <c r="BQ24" s="466"/>
      <c r="BR24" s="466"/>
      <c r="BS24" s="466"/>
      <c r="BT24" s="466"/>
      <c r="BU24" s="467"/>
      <c r="BV24" s="465">
        <v>20235807</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172</v>
      </c>
      <c r="F25" s="439"/>
      <c r="G25" s="439"/>
      <c r="H25" s="439"/>
      <c r="I25" s="439"/>
      <c r="J25" s="439"/>
      <c r="K25" s="440"/>
      <c r="L25" s="441">
        <v>1</v>
      </c>
      <c r="M25" s="442"/>
      <c r="N25" s="442"/>
      <c r="O25" s="442"/>
      <c r="P25" s="443"/>
      <c r="Q25" s="441">
        <v>8160</v>
      </c>
      <c r="R25" s="442"/>
      <c r="S25" s="442"/>
      <c r="T25" s="442"/>
      <c r="U25" s="442"/>
      <c r="V25" s="443"/>
      <c r="W25" s="507"/>
      <c r="X25" s="498"/>
      <c r="Y25" s="499"/>
      <c r="Z25" s="438" t="s">
        <v>173</v>
      </c>
      <c r="AA25" s="439"/>
      <c r="AB25" s="439"/>
      <c r="AC25" s="439"/>
      <c r="AD25" s="439"/>
      <c r="AE25" s="439"/>
      <c r="AF25" s="439"/>
      <c r="AG25" s="440"/>
      <c r="AH25" s="441">
        <v>105</v>
      </c>
      <c r="AI25" s="442"/>
      <c r="AJ25" s="442"/>
      <c r="AK25" s="442"/>
      <c r="AL25" s="443"/>
      <c r="AM25" s="441">
        <v>310380</v>
      </c>
      <c r="AN25" s="442"/>
      <c r="AO25" s="442"/>
      <c r="AP25" s="442"/>
      <c r="AQ25" s="442"/>
      <c r="AR25" s="443"/>
      <c r="AS25" s="441">
        <v>2956</v>
      </c>
      <c r="AT25" s="442"/>
      <c r="AU25" s="442"/>
      <c r="AV25" s="442"/>
      <c r="AW25" s="442"/>
      <c r="AX25" s="444"/>
      <c r="AY25" s="457" t="s">
        <v>174</v>
      </c>
      <c r="AZ25" s="458"/>
      <c r="BA25" s="458"/>
      <c r="BB25" s="458"/>
      <c r="BC25" s="458"/>
      <c r="BD25" s="458"/>
      <c r="BE25" s="458"/>
      <c r="BF25" s="458"/>
      <c r="BG25" s="458"/>
      <c r="BH25" s="458"/>
      <c r="BI25" s="458"/>
      <c r="BJ25" s="458"/>
      <c r="BK25" s="458"/>
      <c r="BL25" s="458"/>
      <c r="BM25" s="459"/>
      <c r="BN25" s="460">
        <v>4442142</v>
      </c>
      <c r="BO25" s="461"/>
      <c r="BP25" s="461"/>
      <c r="BQ25" s="461"/>
      <c r="BR25" s="461"/>
      <c r="BS25" s="461"/>
      <c r="BT25" s="461"/>
      <c r="BU25" s="462"/>
      <c r="BV25" s="460">
        <v>2718112</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175</v>
      </c>
      <c r="F26" s="439"/>
      <c r="G26" s="439"/>
      <c r="H26" s="439"/>
      <c r="I26" s="439"/>
      <c r="J26" s="439"/>
      <c r="K26" s="440"/>
      <c r="L26" s="441">
        <v>1</v>
      </c>
      <c r="M26" s="442"/>
      <c r="N26" s="442"/>
      <c r="O26" s="442"/>
      <c r="P26" s="443"/>
      <c r="Q26" s="441">
        <v>7270</v>
      </c>
      <c r="R26" s="442"/>
      <c r="S26" s="442"/>
      <c r="T26" s="442"/>
      <c r="U26" s="442"/>
      <c r="V26" s="443"/>
      <c r="W26" s="507"/>
      <c r="X26" s="498"/>
      <c r="Y26" s="499"/>
      <c r="Z26" s="438" t="s">
        <v>176</v>
      </c>
      <c r="AA26" s="520"/>
      <c r="AB26" s="520"/>
      <c r="AC26" s="520"/>
      <c r="AD26" s="520"/>
      <c r="AE26" s="520"/>
      <c r="AF26" s="520"/>
      <c r="AG26" s="521"/>
      <c r="AH26" s="441">
        <v>35</v>
      </c>
      <c r="AI26" s="442"/>
      <c r="AJ26" s="442"/>
      <c r="AK26" s="442"/>
      <c r="AL26" s="443"/>
      <c r="AM26" s="441">
        <v>110215</v>
      </c>
      <c r="AN26" s="442"/>
      <c r="AO26" s="442"/>
      <c r="AP26" s="442"/>
      <c r="AQ26" s="442"/>
      <c r="AR26" s="443"/>
      <c r="AS26" s="441">
        <v>3149</v>
      </c>
      <c r="AT26" s="442"/>
      <c r="AU26" s="442"/>
      <c r="AV26" s="442"/>
      <c r="AW26" s="442"/>
      <c r="AX26" s="444"/>
      <c r="AY26" s="474" t="s">
        <v>177</v>
      </c>
      <c r="AZ26" s="475"/>
      <c r="BA26" s="475"/>
      <c r="BB26" s="475"/>
      <c r="BC26" s="475"/>
      <c r="BD26" s="475"/>
      <c r="BE26" s="475"/>
      <c r="BF26" s="475"/>
      <c r="BG26" s="475"/>
      <c r="BH26" s="475"/>
      <c r="BI26" s="475"/>
      <c r="BJ26" s="475"/>
      <c r="BK26" s="475"/>
      <c r="BL26" s="475"/>
      <c r="BM26" s="476"/>
      <c r="BN26" s="465" t="s">
        <v>178</v>
      </c>
      <c r="BO26" s="466"/>
      <c r="BP26" s="466"/>
      <c r="BQ26" s="466"/>
      <c r="BR26" s="466"/>
      <c r="BS26" s="466"/>
      <c r="BT26" s="466"/>
      <c r="BU26" s="467"/>
      <c r="BV26" s="465" t="s">
        <v>178</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179</v>
      </c>
      <c r="F27" s="439"/>
      <c r="G27" s="439"/>
      <c r="H27" s="439"/>
      <c r="I27" s="439"/>
      <c r="J27" s="439"/>
      <c r="K27" s="440"/>
      <c r="L27" s="441">
        <v>1</v>
      </c>
      <c r="M27" s="442"/>
      <c r="N27" s="442"/>
      <c r="O27" s="442"/>
      <c r="P27" s="443"/>
      <c r="Q27" s="441">
        <v>5320</v>
      </c>
      <c r="R27" s="442"/>
      <c r="S27" s="442"/>
      <c r="T27" s="442"/>
      <c r="U27" s="442"/>
      <c r="V27" s="443"/>
      <c r="W27" s="507"/>
      <c r="X27" s="498"/>
      <c r="Y27" s="499"/>
      <c r="Z27" s="438" t="s">
        <v>180</v>
      </c>
      <c r="AA27" s="439"/>
      <c r="AB27" s="439"/>
      <c r="AC27" s="439"/>
      <c r="AD27" s="439"/>
      <c r="AE27" s="439"/>
      <c r="AF27" s="439"/>
      <c r="AG27" s="440"/>
      <c r="AH27" s="441" t="s">
        <v>178</v>
      </c>
      <c r="AI27" s="442"/>
      <c r="AJ27" s="442"/>
      <c r="AK27" s="442"/>
      <c r="AL27" s="443"/>
      <c r="AM27" s="441" t="s">
        <v>178</v>
      </c>
      <c r="AN27" s="442"/>
      <c r="AO27" s="442"/>
      <c r="AP27" s="442"/>
      <c r="AQ27" s="442"/>
      <c r="AR27" s="443"/>
      <c r="AS27" s="441" t="s">
        <v>178</v>
      </c>
      <c r="AT27" s="442"/>
      <c r="AU27" s="442"/>
      <c r="AV27" s="442"/>
      <c r="AW27" s="442"/>
      <c r="AX27" s="444"/>
      <c r="AY27" s="471" t="s">
        <v>181</v>
      </c>
      <c r="AZ27" s="472"/>
      <c r="BA27" s="472"/>
      <c r="BB27" s="472"/>
      <c r="BC27" s="472"/>
      <c r="BD27" s="472"/>
      <c r="BE27" s="472"/>
      <c r="BF27" s="472"/>
      <c r="BG27" s="472"/>
      <c r="BH27" s="472"/>
      <c r="BI27" s="472"/>
      <c r="BJ27" s="472"/>
      <c r="BK27" s="472"/>
      <c r="BL27" s="472"/>
      <c r="BM27" s="473"/>
      <c r="BN27" s="468">
        <v>811779</v>
      </c>
      <c r="BO27" s="469"/>
      <c r="BP27" s="469"/>
      <c r="BQ27" s="469"/>
      <c r="BR27" s="469"/>
      <c r="BS27" s="469"/>
      <c r="BT27" s="469"/>
      <c r="BU27" s="470"/>
      <c r="BV27" s="468">
        <v>811779</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182</v>
      </c>
      <c r="F28" s="439"/>
      <c r="G28" s="439"/>
      <c r="H28" s="439"/>
      <c r="I28" s="439"/>
      <c r="J28" s="439"/>
      <c r="K28" s="440"/>
      <c r="L28" s="441">
        <v>1</v>
      </c>
      <c r="M28" s="442"/>
      <c r="N28" s="442"/>
      <c r="O28" s="442"/>
      <c r="P28" s="443"/>
      <c r="Q28" s="441">
        <v>4850</v>
      </c>
      <c r="R28" s="442"/>
      <c r="S28" s="442"/>
      <c r="T28" s="442"/>
      <c r="U28" s="442"/>
      <c r="V28" s="443"/>
      <c r="W28" s="507"/>
      <c r="X28" s="498"/>
      <c r="Y28" s="499"/>
      <c r="Z28" s="438" t="s">
        <v>183</v>
      </c>
      <c r="AA28" s="439"/>
      <c r="AB28" s="439"/>
      <c r="AC28" s="439"/>
      <c r="AD28" s="439"/>
      <c r="AE28" s="439"/>
      <c r="AF28" s="439"/>
      <c r="AG28" s="440"/>
      <c r="AH28" s="441" t="s">
        <v>178</v>
      </c>
      <c r="AI28" s="442"/>
      <c r="AJ28" s="442"/>
      <c r="AK28" s="442"/>
      <c r="AL28" s="443"/>
      <c r="AM28" s="441" t="s">
        <v>178</v>
      </c>
      <c r="AN28" s="442"/>
      <c r="AO28" s="442"/>
      <c r="AP28" s="442"/>
      <c r="AQ28" s="442"/>
      <c r="AR28" s="443"/>
      <c r="AS28" s="441" t="s">
        <v>178</v>
      </c>
      <c r="AT28" s="442"/>
      <c r="AU28" s="442"/>
      <c r="AV28" s="442"/>
      <c r="AW28" s="442"/>
      <c r="AX28" s="444"/>
      <c r="AY28" s="448" t="s">
        <v>184</v>
      </c>
      <c r="AZ28" s="449"/>
      <c r="BA28" s="449"/>
      <c r="BB28" s="450"/>
      <c r="BC28" s="457" t="s">
        <v>48</v>
      </c>
      <c r="BD28" s="458"/>
      <c r="BE28" s="458"/>
      <c r="BF28" s="458"/>
      <c r="BG28" s="458"/>
      <c r="BH28" s="458"/>
      <c r="BI28" s="458"/>
      <c r="BJ28" s="458"/>
      <c r="BK28" s="458"/>
      <c r="BL28" s="458"/>
      <c r="BM28" s="459"/>
      <c r="BN28" s="460">
        <v>1078545</v>
      </c>
      <c r="BO28" s="461"/>
      <c r="BP28" s="461"/>
      <c r="BQ28" s="461"/>
      <c r="BR28" s="461"/>
      <c r="BS28" s="461"/>
      <c r="BT28" s="461"/>
      <c r="BU28" s="462"/>
      <c r="BV28" s="460">
        <v>2397902</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185</v>
      </c>
      <c r="F29" s="439"/>
      <c r="G29" s="439"/>
      <c r="H29" s="439"/>
      <c r="I29" s="439"/>
      <c r="J29" s="439"/>
      <c r="K29" s="440"/>
      <c r="L29" s="441">
        <v>20</v>
      </c>
      <c r="M29" s="442"/>
      <c r="N29" s="442"/>
      <c r="O29" s="442"/>
      <c r="P29" s="443"/>
      <c r="Q29" s="441">
        <v>4500</v>
      </c>
      <c r="R29" s="442"/>
      <c r="S29" s="442"/>
      <c r="T29" s="442"/>
      <c r="U29" s="442"/>
      <c r="V29" s="443"/>
      <c r="W29" s="508"/>
      <c r="X29" s="509"/>
      <c r="Y29" s="510"/>
      <c r="Z29" s="438" t="s">
        <v>186</v>
      </c>
      <c r="AA29" s="439"/>
      <c r="AB29" s="439"/>
      <c r="AC29" s="439"/>
      <c r="AD29" s="439"/>
      <c r="AE29" s="439"/>
      <c r="AF29" s="439"/>
      <c r="AG29" s="440"/>
      <c r="AH29" s="441">
        <v>601</v>
      </c>
      <c r="AI29" s="442"/>
      <c r="AJ29" s="442"/>
      <c r="AK29" s="442"/>
      <c r="AL29" s="443"/>
      <c r="AM29" s="441">
        <v>1726072</v>
      </c>
      <c r="AN29" s="442"/>
      <c r="AO29" s="442"/>
      <c r="AP29" s="442"/>
      <c r="AQ29" s="442"/>
      <c r="AR29" s="443"/>
      <c r="AS29" s="441">
        <v>2872</v>
      </c>
      <c r="AT29" s="442"/>
      <c r="AU29" s="442"/>
      <c r="AV29" s="442"/>
      <c r="AW29" s="442"/>
      <c r="AX29" s="444"/>
      <c r="AY29" s="451"/>
      <c r="AZ29" s="452"/>
      <c r="BA29" s="452"/>
      <c r="BB29" s="453"/>
      <c r="BC29" s="445" t="s">
        <v>187</v>
      </c>
      <c r="BD29" s="446"/>
      <c r="BE29" s="446"/>
      <c r="BF29" s="446"/>
      <c r="BG29" s="446"/>
      <c r="BH29" s="446"/>
      <c r="BI29" s="446"/>
      <c r="BJ29" s="446"/>
      <c r="BK29" s="446"/>
      <c r="BL29" s="446"/>
      <c r="BM29" s="447"/>
      <c r="BN29" s="465" t="s">
        <v>178</v>
      </c>
      <c r="BO29" s="466"/>
      <c r="BP29" s="466"/>
      <c r="BQ29" s="466"/>
      <c r="BR29" s="466"/>
      <c r="BS29" s="466"/>
      <c r="BT29" s="466"/>
      <c r="BU29" s="467"/>
      <c r="BV29" s="465" t="s">
        <v>178</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188</v>
      </c>
      <c r="X30" s="518"/>
      <c r="Y30" s="518"/>
      <c r="Z30" s="518"/>
      <c r="AA30" s="518"/>
      <c r="AB30" s="518"/>
      <c r="AC30" s="518"/>
      <c r="AD30" s="518"/>
      <c r="AE30" s="518"/>
      <c r="AF30" s="518"/>
      <c r="AG30" s="519"/>
      <c r="AH30" s="429">
        <v>99.3</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1408995</v>
      </c>
      <c r="BO30" s="469"/>
      <c r="BP30" s="469"/>
      <c r="BQ30" s="469"/>
      <c r="BR30" s="469"/>
      <c r="BS30" s="469"/>
      <c r="BT30" s="469"/>
      <c r="BU30" s="470"/>
      <c r="BV30" s="468">
        <v>1163274</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189</v>
      </c>
      <c r="D32" s="213"/>
      <c r="E32" s="213"/>
      <c r="F32" s="210"/>
      <c r="G32" s="210"/>
      <c r="H32" s="210"/>
      <c r="I32" s="210"/>
      <c r="J32" s="210"/>
      <c r="K32" s="210"/>
      <c r="L32" s="210"/>
      <c r="M32" s="210"/>
      <c r="N32" s="210"/>
      <c r="O32" s="210"/>
      <c r="P32" s="210"/>
      <c r="Q32" s="210"/>
      <c r="R32" s="210"/>
      <c r="S32" s="210"/>
      <c r="T32" s="210"/>
      <c r="U32" s="210" t="s">
        <v>190</v>
      </c>
      <c r="V32" s="210"/>
      <c r="W32" s="210"/>
      <c r="X32" s="210"/>
      <c r="Y32" s="210"/>
      <c r="Z32" s="210"/>
      <c r="AA32" s="210"/>
      <c r="AB32" s="210"/>
      <c r="AC32" s="210"/>
      <c r="AD32" s="210"/>
      <c r="AE32" s="210"/>
      <c r="AF32" s="210"/>
      <c r="AG32" s="210"/>
      <c r="AH32" s="210"/>
      <c r="AI32" s="210"/>
      <c r="AJ32" s="210"/>
      <c r="AK32" s="210"/>
      <c r="AL32" s="210"/>
      <c r="AM32" s="214" t="s">
        <v>191</v>
      </c>
      <c r="AN32" s="210"/>
      <c r="AO32" s="210"/>
      <c r="AP32" s="210"/>
      <c r="AQ32" s="210"/>
      <c r="AR32" s="210"/>
      <c r="AS32" s="214"/>
      <c r="AT32" s="214"/>
      <c r="AU32" s="214"/>
      <c r="AV32" s="214"/>
      <c r="AW32" s="214"/>
      <c r="AX32" s="214"/>
      <c r="AY32" s="214"/>
      <c r="AZ32" s="214"/>
      <c r="BA32" s="214"/>
      <c r="BB32" s="210"/>
      <c r="BC32" s="214"/>
      <c r="BD32" s="210"/>
      <c r="BE32" s="214" t="s">
        <v>192</v>
      </c>
      <c r="BF32" s="210"/>
      <c r="BG32" s="210"/>
      <c r="BH32" s="210"/>
      <c r="BI32" s="210"/>
      <c r="BJ32" s="214"/>
      <c r="BK32" s="214"/>
      <c r="BL32" s="214"/>
      <c r="BM32" s="214"/>
      <c r="BN32" s="214"/>
      <c r="BO32" s="214"/>
      <c r="BP32" s="214"/>
      <c r="BQ32" s="214"/>
      <c r="BR32" s="210"/>
      <c r="BS32" s="210"/>
      <c r="BT32" s="210"/>
      <c r="BU32" s="210"/>
      <c r="BV32" s="210"/>
      <c r="BW32" s="210" t="s">
        <v>193</v>
      </c>
      <c r="BX32" s="210"/>
      <c r="BY32" s="210"/>
      <c r="BZ32" s="210"/>
      <c r="CA32" s="210"/>
      <c r="CB32" s="214"/>
      <c r="CC32" s="214"/>
      <c r="CD32" s="214"/>
      <c r="CE32" s="214"/>
      <c r="CF32" s="214"/>
      <c r="CG32" s="214"/>
      <c r="CH32" s="214"/>
      <c r="CI32" s="214"/>
      <c r="CJ32" s="214"/>
      <c r="CK32" s="214"/>
      <c r="CL32" s="214"/>
      <c r="CM32" s="214"/>
      <c r="CN32" s="214"/>
      <c r="CO32" s="214" t="s">
        <v>194</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195</v>
      </c>
      <c r="D33" s="428"/>
      <c r="E33" s="427" t="s">
        <v>196</v>
      </c>
      <c r="F33" s="427"/>
      <c r="G33" s="427"/>
      <c r="H33" s="427"/>
      <c r="I33" s="427"/>
      <c r="J33" s="427"/>
      <c r="K33" s="427"/>
      <c r="L33" s="427"/>
      <c r="M33" s="427"/>
      <c r="N33" s="427"/>
      <c r="O33" s="427"/>
      <c r="P33" s="427"/>
      <c r="Q33" s="427"/>
      <c r="R33" s="427"/>
      <c r="S33" s="427"/>
      <c r="T33" s="215"/>
      <c r="U33" s="428" t="s">
        <v>197</v>
      </c>
      <c r="V33" s="428"/>
      <c r="W33" s="427" t="s">
        <v>196</v>
      </c>
      <c r="X33" s="427"/>
      <c r="Y33" s="427"/>
      <c r="Z33" s="427"/>
      <c r="AA33" s="427"/>
      <c r="AB33" s="427"/>
      <c r="AC33" s="427"/>
      <c r="AD33" s="427"/>
      <c r="AE33" s="427"/>
      <c r="AF33" s="427"/>
      <c r="AG33" s="427"/>
      <c r="AH33" s="427"/>
      <c r="AI33" s="427"/>
      <c r="AJ33" s="427"/>
      <c r="AK33" s="427"/>
      <c r="AL33" s="215"/>
      <c r="AM33" s="428" t="s">
        <v>195</v>
      </c>
      <c r="AN33" s="428"/>
      <c r="AO33" s="427" t="s">
        <v>196</v>
      </c>
      <c r="AP33" s="427"/>
      <c r="AQ33" s="427"/>
      <c r="AR33" s="427"/>
      <c r="AS33" s="427"/>
      <c r="AT33" s="427"/>
      <c r="AU33" s="427"/>
      <c r="AV33" s="427"/>
      <c r="AW33" s="427"/>
      <c r="AX33" s="427"/>
      <c r="AY33" s="427"/>
      <c r="AZ33" s="427"/>
      <c r="BA33" s="427"/>
      <c r="BB33" s="427"/>
      <c r="BC33" s="427"/>
      <c r="BD33" s="216"/>
      <c r="BE33" s="427" t="s">
        <v>198</v>
      </c>
      <c r="BF33" s="427"/>
      <c r="BG33" s="427" t="s">
        <v>199</v>
      </c>
      <c r="BH33" s="427"/>
      <c r="BI33" s="427"/>
      <c r="BJ33" s="427"/>
      <c r="BK33" s="427"/>
      <c r="BL33" s="427"/>
      <c r="BM33" s="427"/>
      <c r="BN33" s="427"/>
      <c r="BO33" s="427"/>
      <c r="BP33" s="427"/>
      <c r="BQ33" s="427"/>
      <c r="BR33" s="427"/>
      <c r="BS33" s="427"/>
      <c r="BT33" s="427"/>
      <c r="BU33" s="427"/>
      <c r="BV33" s="216"/>
      <c r="BW33" s="428" t="s">
        <v>198</v>
      </c>
      <c r="BX33" s="428"/>
      <c r="BY33" s="427" t="s">
        <v>200</v>
      </c>
      <c r="BZ33" s="427"/>
      <c r="CA33" s="427"/>
      <c r="CB33" s="427"/>
      <c r="CC33" s="427"/>
      <c r="CD33" s="427"/>
      <c r="CE33" s="427"/>
      <c r="CF33" s="427"/>
      <c r="CG33" s="427"/>
      <c r="CH33" s="427"/>
      <c r="CI33" s="427"/>
      <c r="CJ33" s="427"/>
      <c r="CK33" s="427"/>
      <c r="CL33" s="427"/>
      <c r="CM33" s="427"/>
      <c r="CN33" s="215"/>
      <c r="CO33" s="428" t="s">
        <v>195</v>
      </c>
      <c r="CP33" s="428"/>
      <c r="CQ33" s="427" t="s">
        <v>201</v>
      </c>
      <c r="CR33" s="427"/>
      <c r="CS33" s="427"/>
      <c r="CT33" s="427"/>
      <c r="CU33" s="427"/>
      <c r="CV33" s="427"/>
      <c r="CW33" s="427"/>
      <c r="CX33" s="427"/>
      <c r="CY33" s="427"/>
      <c r="CZ33" s="427"/>
      <c r="DA33" s="427"/>
      <c r="DB33" s="427"/>
      <c r="DC33" s="427"/>
      <c r="DD33" s="427"/>
      <c r="DE33" s="427"/>
      <c r="DF33" s="215"/>
      <c r="DG33" s="426" t="s">
        <v>202</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3</v>
      </c>
      <c r="V34" s="424"/>
      <c r="W34" s="423" t="str">
        <f>IF('各会計、関係団体の財政状況及び健全化判断比率'!B28="","",'各会計、関係団体の財政状況及び健全化判断比率'!B28)</f>
        <v>国民健康保険特別会計</v>
      </c>
      <c r="X34" s="423"/>
      <c r="Y34" s="423"/>
      <c r="Z34" s="423"/>
      <c r="AA34" s="423"/>
      <c r="AB34" s="423"/>
      <c r="AC34" s="423"/>
      <c r="AD34" s="423"/>
      <c r="AE34" s="423"/>
      <c r="AF34" s="423"/>
      <c r="AG34" s="423"/>
      <c r="AH34" s="423"/>
      <c r="AI34" s="423"/>
      <c r="AJ34" s="423"/>
      <c r="AK34" s="423"/>
      <c r="AL34" s="213"/>
      <c r="AM34" s="424">
        <f>IF(AO34="","",MAX(C34:D43,U34:V43)+1)</f>
        <v>6</v>
      </c>
      <c r="AN34" s="424"/>
      <c r="AO34" s="423" t="str">
        <f>IF('各会計、関係団体の財政状況及び健全化判断比率'!B31="","",'各会計、関係団体の財政状況及び健全化判断比率'!B31)</f>
        <v>水道事業会計</v>
      </c>
      <c r="AP34" s="423"/>
      <c r="AQ34" s="423"/>
      <c r="AR34" s="423"/>
      <c r="AS34" s="423"/>
      <c r="AT34" s="423"/>
      <c r="AU34" s="423"/>
      <c r="AV34" s="423"/>
      <c r="AW34" s="423"/>
      <c r="AX34" s="423"/>
      <c r="AY34" s="423"/>
      <c r="AZ34" s="423"/>
      <c r="BA34" s="423"/>
      <c r="BB34" s="423"/>
      <c r="BC34" s="423"/>
      <c r="BD34" s="213"/>
      <c r="BE34" s="424">
        <f>IF(BG34="","",MAX(C34:D43,U34:V43,AM34:AN43)+1)</f>
        <v>7</v>
      </c>
      <c r="BF34" s="424"/>
      <c r="BG34" s="423" t="str">
        <f>IF('各会計、関係団体の財政状況及び健全化判断比率'!B32="","",'各会計、関係団体の財政状況及び健全化判断比率'!B32)</f>
        <v>公共下水道事業特別会計</v>
      </c>
      <c r="BH34" s="423"/>
      <c r="BI34" s="423"/>
      <c r="BJ34" s="423"/>
      <c r="BK34" s="423"/>
      <c r="BL34" s="423"/>
      <c r="BM34" s="423"/>
      <c r="BN34" s="423"/>
      <c r="BO34" s="423"/>
      <c r="BP34" s="423"/>
      <c r="BQ34" s="423"/>
      <c r="BR34" s="423"/>
      <c r="BS34" s="423"/>
      <c r="BT34" s="423"/>
      <c r="BU34" s="423"/>
      <c r="BV34" s="213"/>
      <c r="BW34" s="424">
        <f>IF(BY34="","",MAX(C34:D43,U34:V43,AM34:AN43,BE34:BF43)+1)</f>
        <v>8</v>
      </c>
      <c r="BX34" s="424"/>
      <c r="BY34" s="423" t="str">
        <f>IF('各会計、関係団体の財政状況及び健全化判断比率'!B68="","",'各会計、関係団体の財政状況及び健全化判断比率'!B68)</f>
        <v>愛知県後期高齢者医療広域連合（一般会計）</v>
      </c>
      <c r="BZ34" s="423"/>
      <c r="CA34" s="423"/>
      <c r="CB34" s="423"/>
      <c r="CC34" s="423"/>
      <c r="CD34" s="423"/>
      <c r="CE34" s="423"/>
      <c r="CF34" s="423"/>
      <c r="CG34" s="423"/>
      <c r="CH34" s="423"/>
      <c r="CI34" s="423"/>
      <c r="CJ34" s="423"/>
      <c r="CK34" s="423"/>
      <c r="CL34" s="423"/>
      <c r="CM34" s="423"/>
      <c r="CN34" s="213"/>
      <c r="CO34" s="424">
        <f>IF(CQ34="","",MAX(C34:D43,U34:V43,AM34:AN43,BE34:BF43,BW34:BX43)+1)</f>
        <v>13</v>
      </c>
      <c r="CP34" s="424"/>
      <c r="CQ34" s="423" t="str">
        <f>IF('各会計、関係団体の財政状況及び健全化判断比率'!BS7="","",'各会計、関係団体の財政状況及び健全化判断比率'!BS7)</f>
        <v>江南市土地開発公社</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v>
      </c>
      <c r="DH34" s="425"/>
      <c r="DI34" s="217"/>
      <c r="DJ34" s="185"/>
      <c r="DK34" s="185"/>
      <c r="DL34" s="185"/>
      <c r="DM34" s="185"/>
      <c r="DN34" s="185"/>
      <c r="DO34" s="185"/>
    </row>
    <row r="35" spans="1:119" ht="32.25" customHeight="1" x14ac:dyDescent="0.15">
      <c r="A35" s="186"/>
      <c r="B35" s="212"/>
      <c r="C35" s="424">
        <f>IF(E35="","",C34+1)</f>
        <v>2</v>
      </c>
      <c r="D35" s="424"/>
      <c r="E35" s="423" t="str">
        <f>IF('各会計、関係団体の財政状況及び健全化判断比率'!B8="","",'各会計、関係団体の財政状況及び健全化判断比率'!B8)</f>
        <v>尾張都市計画事業江南布袋南部土地区画整理事業特別会計</v>
      </c>
      <c r="F35" s="423"/>
      <c r="G35" s="423"/>
      <c r="H35" s="423"/>
      <c r="I35" s="423"/>
      <c r="J35" s="423"/>
      <c r="K35" s="423"/>
      <c r="L35" s="423"/>
      <c r="M35" s="423"/>
      <c r="N35" s="423"/>
      <c r="O35" s="423"/>
      <c r="P35" s="423"/>
      <c r="Q35" s="423"/>
      <c r="R35" s="423"/>
      <c r="S35" s="423"/>
      <c r="T35" s="213"/>
      <c r="U35" s="424">
        <f>IF(W35="","",U34+1)</f>
        <v>4</v>
      </c>
      <c r="V35" s="424"/>
      <c r="W35" s="423" t="str">
        <f>IF('各会計、関係団体の財政状況及び健全化判断比率'!B29="","",'各会計、関係団体の財政状況及び健全化判断比率'!B29)</f>
        <v>介護保険特別会計</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t="str">
        <f t="shared" ref="BE35:BE43" si="1">IF(BG35="","",BE34+1)</f>
        <v/>
      </c>
      <c r="BF35" s="424"/>
      <c r="BG35" s="423"/>
      <c r="BH35" s="423"/>
      <c r="BI35" s="423"/>
      <c r="BJ35" s="423"/>
      <c r="BK35" s="423"/>
      <c r="BL35" s="423"/>
      <c r="BM35" s="423"/>
      <c r="BN35" s="423"/>
      <c r="BO35" s="423"/>
      <c r="BP35" s="423"/>
      <c r="BQ35" s="423"/>
      <c r="BR35" s="423"/>
      <c r="BS35" s="423"/>
      <c r="BT35" s="423"/>
      <c r="BU35" s="423"/>
      <c r="BV35" s="213"/>
      <c r="BW35" s="424">
        <f t="shared" ref="BW35:BW43" si="2">IF(BY35="","",BW34+1)</f>
        <v>9</v>
      </c>
      <c r="BX35" s="424"/>
      <c r="BY35" s="423" t="str">
        <f>IF('各会計、関係団体の財政状況及び健全化判断比率'!B69="","",'各会計、関係団体の財政状況及び健全化判断比率'!B69)</f>
        <v>愛知県後期高齢者医療広域連合（後期高齢者医療特別会計）</v>
      </c>
      <c r="BZ35" s="423"/>
      <c r="CA35" s="423"/>
      <c r="CB35" s="423"/>
      <c r="CC35" s="423"/>
      <c r="CD35" s="423"/>
      <c r="CE35" s="423"/>
      <c r="CF35" s="423"/>
      <c r="CG35" s="423"/>
      <c r="CH35" s="423"/>
      <c r="CI35" s="423"/>
      <c r="CJ35" s="423"/>
      <c r="CK35" s="423"/>
      <c r="CL35" s="423"/>
      <c r="CM35" s="423"/>
      <c r="CN35" s="213"/>
      <c r="CO35" s="424" t="str">
        <f t="shared" ref="CO35:CO43" si="3">IF(CQ35="","",CO34+1)</f>
        <v/>
      </c>
      <c r="CP35" s="424"/>
      <c r="CQ35" s="423" t="str">
        <f>IF('各会計、関係団体の財政状況及び健全化判断比率'!BS8="","",'各会計、関係団体の財政状況及び健全化判断比率'!BS8)</f>
        <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5</v>
      </c>
      <c r="V36" s="424"/>
      <c r="W36" s="423" t="str">
        <f>IF('各会計、関係団体の財政状況及び健全化判断比率'!B30="","",'各会計、関係団体の財政状況及び健全化判断比率'!B30)</f>
        <v>後期高齢者医療特別会計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10</v>
      </c>
      <c r="BX36" s="424"/>
      <c r="BY36" s="423" t="str">
        <f>IF('各会計、関係団体の財政状況及び健全化判断比率'!B70="","",'各会計、関係団体の財政状況及び健全化判断比率'!B70)</f>
        <v>江南丹羽環境管理組合</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11</v>
      </c>
      <c r="BX37" s="424"/>
      <c r="BY37" s="423" t="str">
        <f>IF('各会計、関係団体の財政状況及び健全化判断比率'!B71="","",'各会計、関係団体の財政状況及び健全化判断比率'!B71)</f>
        <v>愛北広域事務組合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12</v>
      </c>
      <c r="BX38" s="424"/>
      <c r="BY38" s="423" t="str">
        <f>IF('各会計、関係団体の財政状況及び健全化判断比率'!B72="","",'各会計、関係団体の財政状況及び健全化判断比率'!B72)</f>
        <v>尾張北部環境組合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t="str">
        <f t="shared" si="2"/>
        <v/>
      </c>
      <c r="BX39" s="424"/>
      <c r="BY39" s="423" t="str">
        <f>IF('各会計、関係団体の財政状況及び健全化判断比率'!B73="","",'各会計、関係団体の財政状況及び健全化判断比率'!B73)</f>
        <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t="str">
        <f t="shared" si="2"/>
        <v/>
      </c>
      <c r="BX40" s="424"/>
      <c r="BY40" s="423" t="str">
        <f>IF('各会計、関係団体の財政状況及び健全化判断比率'!B74="","",'各会計、関係団体の財政状況及び健全化判断比率'!B74)</f>
        <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t="str">
        <f t="shared" si="2"/>
        <v/>
      </c>
      <c r="BX41" s="424"/>
      <c r="BY41" s="423" t="str">
        <f>IF('各会計、関係団体の財政状況及び健全化判断比率'!B75="","",'各会計、関係団体の財政状況及び健全化判断比率'!B75)</f>
        <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203</v>
      </c>
      <c r="C46" s="185"/>
      <c r="D46" s="185"/>
      <c r="E46" s="185" t="s">
        <v>204</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205</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206</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207</v>
      </c>
    </row>
    <row r="50" spans="5:5" x14ac:dyDescent="0.15">
      <c r="E50" s="187" t="s">
        <v>208</v>
      </c>
    </row>
    <row r="51" spans="5:5" x14ac:dyDescent="0.15">
      <c r="E51" s="187" t="s">
        <v>209</v>
      </c>
    </row>
    <row r="52" spans="5:5" x14ac:dyDescent="0.15">
      <c r="E52" s="187" t="s">
        <v>210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gABjc3/jV/OnH2Jl8fjarLtCZ2hOQ0ZcFZOjUE7UnLFiWdpabHyeJcOxFy3uXGAWW68Un7kTH1iptCmqRE7naA==" saltValue="eqv9Y4ZVgS3WPXQdr1avy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tabColor rgb="FFFFFF00"/>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x14ac:dyDescent="0.15">
      <c r="A34" s="22"/>
      <c r="B34" s="31"/>
      <c r="C34" s="1244" t="s">
        <v>564</v>
      </c>
      <c r="D34" s="1244"/>
      <c r="E34" s="1245"/>
      <c r="F34" s="32">
        <v>6.75</v>
      </c>
      <c r="G34" s="33">
        <v>7.38</v>
      </c>
      <c r="H34" s="33">
        <v>7.83</v>
      </c>
      <c r="I34" s="33">
        <v>7.39</v>
      </c>
      <c r="J34" s="34">
        <v>6.7</v>
      </c>
      <c r="K34" s="22"/>
      <c r="L34" s="22"/>
      <c r="M34" s="22"/>
      <c r="N34" s="22"/>
      <c r="O34" s="22"/>
      <c r="P34" s="22"/>
    </row>
    <row r="35" spans="1:16" ht="39" customHeight="1" x14ac:dyDescent="0.15">
      <c r="A35" s="22"/>
      <c r="B35" s="35"/>
      <c r="C35" s="1238" t="s">
        <v>565</v>
      </c>
      <c r="D35" s="1239"/>
      <c r="E35" s="1240"/>
      <c r="F35" s="36">
        <v>6.1</v>
      </c>
      <c r="G35" s="37">
        <v>5.9</v>
      </c>
      <c r="H35" s="37">
        <v>4.76</v>
      </c>
      <c r="I35" s="37">
        <v>5.24</v>
      </c>
      <c r="J35" s="38">
        <v>5.0199999999999996</v>
      </c>
      <c r="K35" s="22"/>
      <c r="L35" s="22"/>
      <c r="M35" s="22"/>
      <c r="N35" s="22"/>
      <c r="O35" s="22"/>
      <c r="P35" s="22"/>
    </row>
    <row r="36" spans="1:16" ht="39" customHeight="1" x14ac:dyDescent="0.15">
      <c r="A36" s="22"/>
      <c r="B36" s="35"/>
      <c r="C36" s="1238" t="s">
        <v>566</v>
      </c>
      <c r="D36" s="1239"/>
      <c r="E36" s="1240"/>
      <c r="F36" s="36">
        <v>0.83</v>
      </c>
      <c r="G36" s="37">
        <v>0.54</v>
      </c>
      <c r="H36" s="37">
        <v>1.82</v>
      </c>
      <c r="I36" s="37">
        <v>2.19</v>
      </c>
      <c r="J36" s="38">
        <v>1.1299999999999999</v>
      </c>
      <c r="K36" s="22"/>
      <c r="L36" s="22"/>
      <c r="M36" s="22"/>
      <c r="N36" s="22"/>
      <c r="O36" s="22"/>
      <c r="P36" s="22"/>
    </row>
    <row r="37" spans="1:16" ht="39" customHeight="1" x14ac:dyDescent="0.15">
      <c r="A37" s="22"/>
      <c r="B37" s="35"/>
      <c r="C37" s="1238" t="s">
        <v>567</v>
      </c>
      <c r="D37" s="1239"/>
      <c r="E37" s="1240"/>
      <c r="F37" s="36">
        <v>3.83</v>
      </c>
      <c r="G37" s="37">
        <v>3.38</v>
      </c>
      <c r="H37" s="37">
        <v>3.48</v>
      </c>
      <c r="I37" s="37">
        <v>3.71</v>
      </c>
      <c r="J37" s="38">
        <v>0.46</v>
      </c>
      <c r="K37" s="22"/>
      <c r="L37" s="22"/>
      <c r="M37" s="22"/>
      <c r="N37" s="22"/>
      <c r="O37" s="22"/>
      <c r="P37" s="22"/>
    </row>
    <row r="38" spans="1:16" ht="39" customHeight="1" x14ac:dyDescent="0.15">
      <c r="A38" s="22"/>
      <c r="B38" s="35"/>
      <c r="C38" s="1238" t="s">
        <v>568</v>
      </c>
      <c r="D38" s="1239"/>
      <c r="E38" s="1240"/>
      <c r="F38" s="36">
        <v>0.03</v>
      </c>
      <c r="G38" s="37">
        <v>0.02</v>
      </c>
      <c r="H38" s="37">
        <v>0.04</v>
      </c>
      <c r="I38" s="37">
        <v>0.03</v>
      </c>
      <c r="J38" s="38">
        <v>0.04</v>
      </c>
      <c r="K38" s="22"/>
      <c r="L38" s="22"/>
      <c r="M38" s="22"/>
      <c r="N38" s="22"/>
      <c r="O38" s="22"/>
      <c r="P38" s="22"/>
    </row>
    <row r="39" spans="1:16" ht="39" customHeight="1" x14ac:dyDescent="0.15">
      <c r="A39" s="22"/>
      <c r="B39" s="35"/>
      <c r="C39" s="1238" t="s">
        <v>569</v>
      </c>
      <c r="D39" s="1239"/>
      <c r="E39" s="1240"/>
      <c r="F39" s="36">
        <v>0</v>
      </c>
      <c r="G39" s="37">
        <v>0</v>
      </c>
      <c r="H39" s="37">
        <v>0</v>
      </c>
      <c r="I39" s="37">
        <v>0</v>
      </c>
      <c r="J39" s="38">
        <v>0</v>
      </c>
      <c r="K39" s="22"/>
      <c r="L39" s="22"/>
      <c r="M39" s="22"/>
      <c r="N39" s="22"/>
      <c r="O39" s="22"/>
      <c r="P39" s="22"/>
    </row>
    <row r="40" spans="1:16" ht="39" customHeight="1" x14ac:dyDescent="0.15">
      <c r="A40" s="22"/>
      <c r="B40" s="35"/>
      <c r="C40" s="1238" t="s">
        <v>570</v>
      </c>
      <c r="D40" s="1239"/>
      <c r="E40" s="1240"/>
      <c r="F40" s="36">
        <v>0</v>
      </c>
      <c r="G40" s="37">
        <v>0</v>
      </c>
      <c r="H40" s="37">
        <v>0</v>
      </c>
      <c r="I40" s="37">
        <v>0</v>
      </c>
      <c r="J40" s="38">
        <v>0</v>
      </c>
      <c r="K40" s="22"/>
      <c r="L40" s="22"/>
      <c r="M40" s="22"/>
      <c r="N40" s="22"/>
      <c r="O40" s="22"/>
      <c r="P40" s="22"/>
    </row>
    <row r="41" spans="1:16" ht="39" customHeight="1" x14ac:dyDescent="0.15">
      <c r="A41" s="22"/>
      <c r="B41" s="35"/>
      <c r="C41" s="1238"/>
      <c r="D41" s="1239"/>
      <c r="E41" s="1240"/>
      <c r="F41" s="36"/>
      <c r="G41" s="37"/>
      <c r="H41" s="37"/>
      <c r="I41" s="37"/>
      <c r="J41" s="38"/>
      <c r="K41" s="22"/>
      <c r="L41" s="22"/>
      <c r="M41" s="22"/>
      <c r="N41" s="22"/>
      <c r="O41" s="22"/>
      <c r="P41" s="22"/>
    </row>
    <row r="42" spans="1:16" ht="39" customHeight="1" x14ac:dyDescent="0.15">
      <c r="A42" s="22"/>
      <c r="B42" s="39"/>
      <c r="C42" s="1238" t="s">
        <v>571</v>
      </c>
      <c r="D42" s="1239"/>
      <c r="E42" s="1240"/>
      <c r="F42" s="36" t="s">
        <v>513</v>
      </c>
      <c r="G42" s="37" t="s">
        <v>513</v>
      </c>
      <c r="H42" s="37" t="s">
        <v>513</v>
      </c>
      <c r="I42" s="37" t="s">
        <v>513</v>
      </c>
      <c r="J42" s="38" t="s">
        <v>513</v>
      </c>
      <c r="K42" s="22"/>
      <c r="L42" s="22"/>
      <c r="M42" s="22"/>
      <c r="N42" s="22"/>
      <c r="O42" s="22"/>
      <c r="P42" s="22"/>
    </row>
    <row r="43" spans="1:16" ht="39" customHeight="1" thickBot="1" x14ac:dyDescent="0.2">
      <c r="A43" s="22"/>
      <c r="B43" s="40"/>
      <c r="C43" s="1241" t="s">
        <v>572</v>
      </c>
      <c r="D43" s="1242"/>
      <c r="E43" s="1243"/>
      <c r="F43" s="41">
        <v>0</v>
      </c>
      <c r="G43" s="42">
        <v>0</v>
      </c>
      <c r="H43" s="42">
        <v>0</v>
      </c>
      <c r="I43" s="42" t="s">
        <v>513</v>
      </c>
      <c r="J43" s="43" t="s">
        <v>513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Na6jyKTCwPVrEIJ5Y/JA/Gm6R4unRgmT5Sbk0LSfruc7aciFEevrpVAa1Mx3Q/qIAAgdHXFH25C4r1tGVRjOpA==" saltValue="zP7euKg9jcJQkFHssMxlS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tabColor rgb="FFFFFF00"/>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x14ac:dyDescent="0.15">
      <c r="A45" s="48"/>
      <c r="B45" s="1264" t="s">
        <v>11</v>
      </c>
      <c r="C45" s="1265"/>
      <c r="D45" s="58"/>
      <c r="E45" s="1270" t="s">
        <v>12</v>
      </c>
      <c r="F45" s="1270"/>
      <c r="G45" s="1270"/>
      <c r="H45" s="1270"/>
      <c r="I45" s="1270"/>
      <c r="J45" s="1271"/>
      <c r="K45" s="59">
        <v>2433</v>
      </c>
      <c r="L45" s="60">
        <v>2260</v>
      </c>
      <c r="M45" s="60">
        <v>2384</v>
      </c>
      <c r="N45" s="60">
        <v>2402</v>
      </c>
      <c r="O45" s="61">
        <v>2403</v>
      </c>
      <c r="P45" s="48"/>
      <c r="Q45" s="48"/>
      <c r="R45" s="48"/>
      <c r="S45" s="48"/>
      <c r="T45" s="48"/>
      <c r="U45" s="48"/>
    </row>
    <row r="46" spans="1:21" ht="30.75" customHeight="1" x14ac:dyDescent="0.15">
      <c r="A46" s="48"/>
      <c r="B46" s="1266"/>
      <c r="C46" s="1267"/>
      <c r="D46" s="62"/>
      <c r="E46" s="1248" t="s">
        <v>13</v>
      </c>
      <c r="F46" s="1248"/>
      <c r="G46" s="1248"/>
      <c r="H46" s="1248"/>
      <c r="I46" s="1248"/>
      <c r="J46" s="1249"/>
      <c r="K46" s="63" t="s">
        <v>513</v>
      </c>
      <c r="L46" s="64" t="s">
        <v>513</v>
      </c>
      <c r="M46" s="64" t="s">
        <v>513</v>
      </c>
      <c r="N46" s="64" t="s">
        <v>513</v>
      </c>
      <c r="O46" s="65" t="s">
        <v>513</v>
      </c>
      <c r="P46" s="48"/>
      <c r="Q46" s="48"/>
      <c r="R46" s="48"/>
      <c r="S46" s="48"/>
      <c r="T46" s="48"/>
      <c r="U46" s="48"/>
    </row>
    <row r="47" spans="1:21" ht="30.75" customHeight="1" x14ac:dyDescent="0.15">
      <c r="A47" s="48"/>
      <c r="B47" s="1266"/>
      <c r="C47" s="1267"/>
      <c r="D47" s="62"/>
      <c r="E47" s="1248" t="s">
        <v>14</v>
      </c>
      <c r="F47" s="1248"/>
      <c r="G47" s="1248"/>
      <c r="H47" s="1248"/>
      <c r="I47" s="1248"/>
      <c r="J47" s="1249"/>
      <c r="K47" s="63" t="s">
        <v>513</v>
      </c>
      <c r="L47" s="64" t="s">
        <v>513</v>
      </c>
      <c r="M47" s="64" t="s">
        <v>513</v>
      </c>
      <c r="N47" s="64" t="s">
        <v>513</v>
      </c>
      <c r="O47" s="65" t="s">
        <v>513</v>
      </c>
      <c r="P47" s="48"/>
      <c r="Q47" s="48"/>
      <c r="R47" s="48"/>
      <c r="S47" s="48"/>
      <c r="T47" s="48"/>
      <c r="U47" s="48"/>
    </row>
    <row r="48" spans="1:21" ht="30.75" customHeight="1" x14ac:dyDescent="0.15">
      <c r="A48" s="48"/>
      <c r="B48" s="1266"/>
      <c r="C48" s="1267"/>
      <c r="D48" s="62"/>
      <c r="E48" s="1248" t="s">
        <v>15</v>
      </c>
      <c r="F48" s="1248"/>
      <c r="G48" s="1248"/>
      <c r="H48" s="1248"/>
      <c r="I48" s="1248"/>
      <c r="J48" s="1249"/>
      <c r="K48" s="63">
        <v>526</v>
      </c>
      <c r="L48" s="64">
        <v>654</v>
      </c>
      <c r="M48" s="64">
        <v>635</v>
      </c>
      <c r="N48" s="64">
        <v>641</v>
      </c>
      <c r="O48" s="65">
        <v>656</v>
      </c>
      <c r="P48" s="48"/>
      <c r="Q48" s="48"/>
      <c r="R48" s="48"/>
      <c r="S48" s="48"/>
      <c r="T48" s="48"/>
      <c r="U48" s="48"/>
    </row>
    <row r="49" spans="1:21" ht="30.75" customHeight="1" x14ac:dyDescent="0.15">
      <c r="A49" s="48"/>
      <c r="B49" s="1266"/>
      <c r="C49" s="1267"/>
      <c r="D49" s="62"/>
      <c r="E49" s="1248" t="s">
        <v>16</v>
      </c>
      <c r="F49" s="1248"/>
      <c r="G49" s="1248"/>
      <c r="H49" s="1248"/>
      <c r="I49" s="1248"/>
      <c r="J49" s="1249"/>
      <c r="K49" s="63">
        <v>121</v>
      </c>
      <c r="L49" s="64">
        <v>119</v>
      </c>
      <c r="M49" s="64">
        <v>119</v>
      </c>
      <c r="N49" s="64">
        <v>117</v>
      </c>
      <c r="O49" s="65">
        <v>117</v>
      </c>
      <c r="P49" s="48"/>
      <c r="Q49" s="48"/>
      <c r="R49" s="48"/>
      <c r="S49" s="48"/>
      <c r="T49" s="48"/>
      <c r="U49" s="48"/>
    </row>
    <row r="50" spans="1:21" ht="30.75" customHeight="1" x14ac:dyDescent="0.15">
      <c r="A50" s="48"/>
      <c r="B50" s="1266"/>
      <c r="C50" s="1267"/>
      <c r="D50" s="62"/>
      <c r="E50" s="1248" t="s">
        <v>17</v>
      </c>
      <c r="F50" s="1248"/>
      <c r="G50" s="1248"/>
      <c r="H50" s="1248"/>
      <c r="I50" s="1248"/>
      <c r="J50" s="1249"/>
      <c r="K50" s="63" t="s">
        <v>513</v>
      </c>
      <c r="L50" s="64" t="s">
        <v>513</v>
      </c>
      <c r="M50" s="64" t="s">
        <v>513</v>
      </c>
      <c r="N50" s="64" t="s">
        <v>513</v>
      </c>
      <c r="O50" s="65" t="s">
        <v>513</v>
      </c>
      <c r="P50" s="48"/>
      <c r="Q50" s="48"/>
      <c r="R50" s="48"/>
      <c r="S50" s="48"/>
      <c r="T50" s="48"/>
      <c r="U50" s="48"/>
    </row>
    <row r="51" spans="1:21" ht="30.75" customHeight="1" x14ac:dyDescent="0.15">
      <c r="A51" s="48"/>
      <c r="B51" s="1268"/>
      <c r="C51" s="1269"/>
      <c r="D51" s="66"/>
      <c r="E51" s="1248" t="s">
        <v>18</v>
      </c>
      <c r="F51" s="1248"/>
      <c r="G51" s="1248"/>
      <c r="H51" s="1248"/>
      <c r="I51" s="1248"/>
      <c r="J51" s="1249"/>
      <c r="K51" s="63" t="s">
        <v>513</v>
      </c>
      <c r="L51" s="64" t="s">
        <v>513</v>
      </c>
      <c r="M51" s="64" t="s">
        <v>513</v>
      </c>
      <c r="N51" s="64" t="s">
        <v>513</v>
      </c>
      <c r="O51" s="65" t="s">
        <v>513</v>
      </c>
      <c r="P51" s="48"/>
      <c r="Q51" s="48"/>
      <c r="R51" s="48"/>
      <c r="S51" s="48"/>
      <c r="T51" s="48"/>
      <c r="U51" s="48"/>
    </row>
    <row r="52" spans="1:21" ht="30.75" customHeight="1" x14ac:dyDescent="0.15">
      <c r="A52" s="48"/>
      <c r="B52" s="1246" t="s">
        <v>19</v>
      </c>
      <c r="C52" s="1247"/>
      <c r="D52" s="66"/>
      <c r="E52" s="1248" t="s">
        <v>20</v>
      </c>
      <c r="F52" s="1248"/>
      <c r="G52" s="1248"/>
      <c r="H52" s="1248"/>
      <c r="I52" s="1248"/>
      <c r="J52" s="1249"/>
      <c r="K52" s="63">
        <v>2423</v>
      </c>
      <c r="L52" s="64">
        <v>2370</v>
      </c>
      <c r="M52" s="64">
        <v>2417</v>
      </c>
      <c r="N52" s="64">
        <v>2510</v>
      </c>
      <c r="O52" s="65">
        <v>2498</v>
      </c>
      <c r="P52" s="48"/>
      <c r="Q52" s="48"/>
      <c r="R52" s="48"/>
      <c r="S52" s="48"/>
      <c r="T52" s="48"/>
      <c r="U52" s="48"/>
    </row>
    <row r="53" spans="1:21" ht="30.75" customHeight="1" thickBot="1" x14ac:dyDescent="0.2">
      <c r="A53" s="48"/>
      <c r="B53" s="1250" t="s">
        <v>21</v>
      </c>
      <c r="C53" s="1251"/>
      <c r="D53" s="67"/>
      <c r="E53" s="1252" t="s">
        <v>22</v>
      </c>
      <c r="F53" s="1252"/>
      <c r="G53" s="1252"/>
      <c r="H53" s="1252"/>
      <c r="I53" s="1252"/>
      <c r="J53" s="1253"/>
      <c r="K53" s="68">
        <v>657</v>
      </c>
      <c r="L53" s="69">
        <v>663</v>
      </c>
      <c r="M53" s="69">
        <v>721</v>
      </c>
      <c r="N53" s="69">
        <v>650</v>
      </c>
      <c r="O53" s="70">
        <v>678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573</v>
      </c>
      <c r="L56" s="80" t="s">
        <v>574</v>
      </c>
      <c r="M56" s="80" t="s">
        <v>575</v>
      </c>
      <c r="N56" s="80" t="s">
        <v>576</v>
      </c>
      <c r="O56" s="81" t="s">
        <v>577</v>
      </c>
      <c r="P56" s="48"/>
      <c r="Q56" s="48"/>
      <c r="R56" s="48"/>
      <c r="S56" s="48"/>
      <c r="T56" s="48"/>
      <c r="U56" s="48"/>
    </row>
    <row r="57" spans="1:21" ht="31.5" customHeight="1" x14ac:dyDescent="0.15">
      <c r="B57" s="1254" t="s">
        <v>25</v>
      </c>
      <c r="C57" s="1255"/>
      <c r="D57" s="1258" t="s">
        <v>26</v>
      </c>
      <c r="E57" s="1259"/>
      <c r="F57" s="1259"/>
      <c r="G57" s="1259"/>
      <c r="H57" s="1259"/>
      <c r="I57" s="1259"/>
      <c r="J57" s="1260"/>
      <c r="K57" s="82" t="s">
        <v>513</v>
      </c>
      <c r="L57" s="83" t="s">
        <v>513</v>
      </c>
      <c r="M57" s="83" t="s">
        <v>513</v>
      </c>
      <c r="N57" s="83" t="s">
        <v>513</v>
      </c>
      <c r="O57" s="84" t="s">
        <v>513</v>
      </c>
    </row>
    <row r="58" spans="1:21" ht="31.5" customHeight="1" thickBot="1" x14ac:dyDescent="0.2">
      <c r="B58" s="1256"/>
      <c r="C58" s="1257"/>
      <c r="D58" s="1261" t="s">
        <v>27</v>
      </c>
      <c r="E58" s="1262"/>
      <c r="F58" s="1262"/>
      <c r="G58" s="1262"/>
      <c r="H58" s="1262"/>
      <c r="I58" s="1262"/>
      <c r="J58" s="1263"/>
      <c r="K58" s="85" t="s">
        <v>513</v>
      </c>
      <c r="L58" s="86" t="s">
        <v>513</v>
      </c>
      <c r="M58" s="86" t="s">
        <v>513</v>
      </c>
      <c r="N58" s="86" t="s">
        <v>513</v>
      </c>
      <c r="O58" s="87" t="s">
        <v>513</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yiiBEU6V1opHNpiRVjWtPrU7Q8QE5OnUySTBWnZQLejQ21RIDCCHv9f5uelVJ0tlWgy+iGjkj6gaytM28dv1Rg==" saltValue="aBxAulyKYHVw20ZB3M9hX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tabColor rgb="FFFFFF00"/>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555</v>
      </c>
      <c r="J40" s="99" t="s">
        <v>556</v>
      </c>
      <c r="K40" s="99" t="s">
        <v>557</v>
      </c>
      <c r="L40" s="99" t="s">
        <v>558</v>
      </c>
      <c r="M40" s="100" t="s">
        <v>559</v>
      </c>
    </row>
    <row r="41" spans="2:13" ht="27.75" customHeight="1" x14ac:dyDescent="0.15">
      <c r="B41" s="1284" t="s">
        <v>30</v>
      </c>
      <c r="C41" s="1285"/>
      <c r="D41" s="101"/>
      <c r="E41" s="1286" t="s">
        <v>31</v>
      </c>
      <c r="F41" s="1286"/>
      <c r="G41" s="1286"/>
      <c r="H41" s="1287"/>
      <c r="I41" s="102">
        <v>23788</v>
      </c>
      <c r="J41" s="103">
        <v>23846</v>
      </c>
      <c r="K41" s="103">
        <v>23270</v>
      </c>
      <c r="L41" s="103">
        <v>24531</v>
      </c>
      <c r="M41" s="104">
        <v>24444</v>
      </c>
    </row>
    <row r="42" spans="2:13" ht="27.75" customHeight="1" x14ac:dyDescent="0.15">
      <c r="B42" s="1274"/>
      <c r="C42" s="1275"/>
      <c r="D42" s="105"/>
      <c r="E42" s="1278" t="s">
        <v>32</v>
      </c>
      <c r="F42" s="1278"/>
      <c r="G42" s="1278"/>
      <c r="H42" s="1279"/>
      <c r="I42" s="106">
        <v>1111</v>
      </c>
      <c r="J42" s="107">
        <v>988</v>
      </c>
      <c r="K42" s="107">
        <v>864</v>
      </c>
      <c r="L42" s="107">
        <v>741</v>
      </c>
      <c r="M42" s="108">
        <v>618</v>
      </c>
    </row>
    <row r="43" spans="2:13" ht="27.75" customHeight="1" x14ac:dyDescent="0.15">
      <c r="B43" s="1274"/>
      <c r="C43" s="1275"/>
      <c r="D43" s="105"/>
      <c r="E43" s="1278" t="s">
        <v>33</v>
      </c>
      <c r="F43" s="1278"/>
      <c r="G43" s="1278"/>
      <c r="H43" s="1279"/>
      <c r="I43" s="106">
        <v>8170</v>
      </c>
      <c r="J43" s="107">
        <v>8959</v>
      </c>
      <c r="K43" s="107">
        <v>9592</v>
      </c>
      <c r="L43" s="107">
        <v>10242</v>
      </c>
      <c r="M43" s="108">
        <v>10348</v>
      </c>
    </row>
    <row r="44" spans="2:13" ht="27.75" customHeight="1" x14ac:dyDescent="0.15">
      <c r="B44" s="1274"/>
      <c r="C44" s="1275"/>
      <c r="D44" s="105"/>
      <c r="E44" s="1278" t="s">
        <v>34</v>
      </c>
      <c r="F44" s="1278"/>
      <c r="G44" s="1278"/>
      <c r="H44" s="1279"/>
      <c r="I44" s="106">
        <v>733</v>
      </c>
      <c r="J44" s="107">
        <v>617</v>
      </c>
      <c r="K44" s="107">
        <v>503</v>
      </c>
      <c r="L44" s="107">
        <v>390</v>
      </c>
      <c r="M44" s="108">
        <v>276</v>
      </c>
    </row>
    <row r="45" spans="2:13" ht="27.75" customHeight="1" x14ac:dyDescent="0.15">
      <c r="B45" s="1274"/>
      <c r="C45" s="1275"/>
      <c r="D45" s="105"/>
      <c r="E45" s="1278" t="s">
        <v>35</v>
      </c>
      <c r="F45" s="1278"/>
      <c r="G45" s="1278"/>
      <c r="H45" s="1279"/>
      <c r="I45" s="106">
        <v>3871</v>
      </c>
      <c r="J45" s="107">
        <v>3838</v>
      </c>
      <c r="K45" s="107">
        <v>3496</v>
      </c>
      <c r="L45" s="107">
        <v>3525</v>
      </c>
      <c r="M45" s="108">
        <v>3592</v>
      </c>
    </row>
    <row r="46" spans="2:13" ht="27.75" customHeight="1" x14ac:dyDescent="0.15">
      <c r="B46" s="1274"/>
      <c r="C46" s="1275"/>
      <c r="D46" s="109"/>
      <c r="E46" s="1278" t="s">
        <v>36</v>
      </c>
      <c r="F46" s="1278"/>
      <c r="G46" s="1278"/>
      <c r="H46" s="1279"/>
      <c r="I46" s="106" t="s">
        <v>513</v>
      </c>
      <c r="J46" s="107" t="s">
        <v>513</v>
      </c>
      <c r="K46" s="107" t="s">
        <v>513</v>
      </c>
      <c r="L46" s="107" t="s">
        <v>513</v>
      </c>
      <c r="M46" s="108" t="s">
        <v>513</v>
      </c>
    </row>
    <row r="47" spans="2:13" ht="27.75" customHeight="1" x14ac:dyDescent="0.15">
      <c r="B47" s="1274"/>
      <c r="C47" s="1275"/>
      <c r="D47" s="110"/>
      <c r="E47" s="1288" t="s">
        <v>37</v>
      </c>
      <c r="F47" s="1289"/>
      <c r="G47" s="1289"/>
      <c r="H47" s="1290"/>
      <c r="I47" s="106" t="s">
        <v>513</v>
      </c>
      <c r="J47" s="107" t="s">
        <v>513</v>
      </c>
      <c r="K47" s="107" t="s">
        <v>513</v>
      </c>
      <c r="L47" s="107" t="s">
        <v>513</v>
      </c>
      <c r="M47" s="108" t="s">
        <v>513</v>
      </c>
    </row>
    <row r="48" spans="2:13" ht="27.75" customHeight="1" x14ac:dyDescent="0.15">
      <c r="B48" s="1274"/>
      <c r="C48" s="1275"/>
      <c r="D48" s="105"/>
      <c r="E48" s="1278" t="s">
        <v>38</v>
      </c>
      <c r="F48" s="1278"/>
      <c r="G48" s="1278"/>
      <c r="H48" s="1279"/>
      <c r="I48" s="106" t="s">
        <v>513</v>
      </c>
      <c r="J48" s="107" t="s">
        <v>513</v>
      </c>
      <c r="K48" s="107" t="s">
        <v>513</v>
      </c>
      <c r="L48" s="107" t="s">
        <v>513</v>
      </c>
      <c r="M48" s="108" t="s">
        <v>513</v>
      </c>
    </row>
    <row r="49" spans="2:13" ht="27.75" customHeight="1" x14ac:dyDescent="0.15">
      <c r="B49" s="1276"/>
      <c r="C49" s="1277"/>
      <c r="D49" s="105"/>
      <c r="E49" s="1278" t="s">
        <v>39</v>
      </c>
      <c r="F49" s="1278"/>
      <c r="G49" s="1278"/>
      <c r="H49" s="1279"/>
      <c r="I49" s="106" t="s">
        <v>513</v>
      </c>
      <c r="J49" s="107" t="s">
        <v>513</v>
      </c>
      <c r="K49" s="107" t="s">
        <v>513</v>
      </c>
      <c r="L49" s="107" t="s">
        <v>513</v>
      </c>
      <c r="M49" s="108" t="s">
        <v>513</v>
      </c>
    </row>
    <row r="50" spans="2:13" ht="27.75" customHeight="1" x14ac:dyDescent="0.15">
      <c r="B50" s="1272" t="s">
        <v>40</v>
      </c>
      <c r="C50" s="1273"/>
      <c r="D50" s="111"/>
      <c r="E50" s="1278" t="s">
        <v>41</v>
      </c>
      <c r="F50" s="1278"/>
      <c r="G50" s="1278"/>
      <c r="H50" s="1279"/>
      <c r="I50" s="106">
        <v>3010</v>
      </c>
      <c r="J50" s="107">
        <v>4101</v>
      </c>
      <c r="K50" s="107">
        <v>4247</v>
      </c>
      <c r="L50" s="107">
        <v>4086</v>
      </c>
      <c r="M50" s="108">
        <v>3683</v>
      </c>
    </row>
    <row r="51" spans="2:13" ht="27.75" customHeight="1" x14ac:dyDescent="0.15">
      <c r="B51" s="1274"/>
      <c r="C51" s="1275"/>
      <c r="D51" s="105"/>
      <c r="E51" s="1278" t="s">
        <v>42</v>
      </c>
      <c r="F51" s="1278"/>
      <c r="G51" s="1278"/>
      <c r="H51" s="1279"/>
      <c r="I51" s="106">
        <v>5840</v>
      </c>
      <c r="J51" s="107">
        <v>6243</v>
      </c>
      <c r="K51" s="107">
        <v>6604</v>
      </c>
      <c r="L51" s="107">
        <v>6975</v>
      </c>
      <c r="M51" s="108">
        <v>7048</v>
      </c>
    </row>
    <row r="52" spans="2:13" ht="27.75" customHeight="1" x14ac:dyDescent="0.15">
      <c r="B52" s="1276"/>
      <c r="C52" s="1277"/>
      <c r="D52" s="105"/>
      <c r="E52" s="1278" t="s">
        <v>43</v>
      </c>
      <c r="F52" s="1278"/>
      <c r="G52" s="1278"/>
      <c r="H52" s="1279"/>
      <c r="I52" s="106">
        <v>23438</v>
      </c>
      <c r="J52" s="107">
        <v>23745</v>
      </c>
      <c r="K52" s="107">
        <v>23663</v>
      </c>
      <c r="L52" s="107">
        <v>23633</v>
      </c>
      <c r="M52" s="108">
        <v>24041</v>
      </c>
    </row>
    <row r="53" spans="2:13" ht="27.75" customHeight="1" thickBot="1" x14ac:dyDescent="0.2">
      <c r="B53" s="1280" t="s">
        <v>44</v>
      </c>
      <c r="C53" s="1281"/>
      <c r="D53" s="112"/>
      <c r="E53" s="1282" t="s">
        <v>45</v>
      </c>
      <c r="F53" s="1282"/>
      <c r="G53" s="1282"/>
      <c r="H53" s="1283"/>
      <c r="I53" s="113">
        <v>5385</v>
      </c>
      <c r="J53" s="114">
        <v>4158</v>
      </c>
      <c r="K53" s="114">
        <v>3211</v>
      </c>
      <c r="L53" s="114">
        <v>4735</v>
      </c>
      <c r="M53" s="115">
        <v>4506</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JXTt0mKX+nRty4g4dV2eaHsioaVBsCDPLXSBAfhhGWXBkBUI8mWquhs2GeMMfqJJQtmLmPyF+qLavCsEUjSSPQ==" saltValue="JBxfXNjCZuZDRedtUAu79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557</v>
      </c>
      <c r="G54" s="124" t="s">
        <v>558</v>
      </c>
      <c r="H54" s="125" t="s">
        <v>559</v>
      </c>
    </row>
    <row r="55" spans="2:8" ht="52.5" customHeight="1" x14ac:dyDescent="0.15">
      <c r="B55" s="126"/>
      <c r="C55" s="1299" t="s">
        <v>48</v>
      </c>
      <c r="D55" s="1299"/>
      <c r="E55" s="1300"/>
      <c r="F55" s="127">
        <v>2740</v>
      </c>
      <c r="G55" s="127">
        <v>2398</v>
      </c>
      <c r="H55" s="128">
        <v>1079</v>
      </c>
    </row>
    <row r="56" spans="2:8" ht="52.5" customHeight="1" x14ac:dyDescent="0.15">
      <c r="B56" s="129"/>
      <c r="C56" s="1301" t="s">
        <v>49</v>
      </c>
      <c r="D56" s="1301"/>
      <c r="E56" s="1302"/>
      <c r="F56" s="130" t="s">
        <v>513</v>
      </c>
      <c r="G56" s="130" t="s">
        <v>513</v>
      </c>
      <c r="H56" s="131" t="s">
        <v>513</v>
      </c>
    </row>
    <row r="57" spans="2:8" ht="53.25" customHeight="1" x14ac:dyDescent="0.15">
      <c r="B57" s="129"/>
      <c r="C57" s="1303" t="s">
        <v>50</v>
      </c>
      <c r="D57" s="1303"/>
      <c r="E57" s="1304"/>
      <c r="F57" s="132">
        <v>1124</v>
      </c>
      <c r="G57" s="132">
        <v>1163</v>
      </c>
      <c r="H57" s="133">
        <v>1409</v>
      </c>
    </row>
    <row r="58" spans="2:8" ht="45.75" customHeight="1" x14ac:dyDescent="0.15">
      <c r="B58" s="134"/>
      <c r="C58" s="1291" t="s">
        <v>601</v>
      </c>
      <c r="D58" s="1292"/>
      <c r="E58" s="1293"/>
      <c r="F58" s="135">
        <v>733</v>
      </c>
      <c r="G58" s="135">
        <v>735</v>
      </c>
      <c r="H58" s="136">
        <v>735</v>
      </c>
    </row>
    <row r="59" spans="2:8" ht="45.75" customHeight="1" x14ac:dyDescent="0.15">
      <c r="B59" s="134"/>
      <c r="C59" s="1291" t="s">
        <v>602</v>
      </c>
      <c r="D59" s="1292"/>
      <c r="E59" s="1293"/>
      <c r="F59" s="135">
        <v>300</v>
      </c>
      <c r="G59" s="135">
        <v>350</v>
      </c>
      <c r="H59" s="136">
        <v>400</v>
      </c>
    </row>
    <row r="60" spans="2:8" ht="45.75" customHeight="1" x14ac:dyDescent="0.15">
      <c r="B60" s="134"/>
      <c r="C60" s="1291" t="s">
        <v>605</v>
      </c>
      <c r="D60" s="1292"/>
      <c r="E60" s="1293"/>
      <c r="F60" s="135">
        <v>0</v>
      </c>
      <c r="G60" s="135">
        <v>0</v>
      </c>
      <c r="H60" s="136">
        <v>200</v>
      </c>
    </row>
    <row r="61" spans="2:8" ht="45.75" customHeight="1" x14ac:dyDescent="0.15">
      <c r="B61" s="134"/>
      <c r="C61" s="1291" t="s">
        <v>603</v>
      </c>
      <c r="D61" s="1292"/>
      <c r="E61" s="1293"/>
      <c r="F61" s="135">
        <v>51</v>
      </c>
      <c r="G61" s="135">
        <v>50</v>
      </c>
      <c r="H61" s="136">
        <v>49</v>
      </c>
    </row>
    <row r="62" spans="2:8" ht="45.75" customHeight="1" thickBot="1" x14ac:dyDescent="0.2">
      <c r="B62" s="137"/>
      <c r="C62" s="1294" t="s">
        <v>604</v>
      </c>
      <c r="D62" s="1295"/>
      <c r="E62" s="1296"/>
      <c r="F62" s="138">
        <v>23</v>
      </c>
      <c r="G62" s="138">
        <v>19</v>
      </c>
      <c r="H62" s="139">
        <v>16</v>
      </c>
    </row>
    <row r="63" spans="2:8" ht="52.5" customHeight="1" thickBot="1" x14ac:dyDescent="0.2">
      <c r="B63" s="140"/>
      <c r="C63" s="1297" t="s">
        <v>51</v>
      </c>
      <c r="D63" s="1297"/>
      <c r="E63" s="1298"/>
      <c r="F63" s="141">
        <v>3864</v>
      </c>
      <c r="G63" s="141">
        <v>3561</v>
      </c>
      <c r="H63" s="142">
        <v>2488</v>
      </c>
    </row>
    <row r="64" spans="2:8" ht="15" customHeight="1" x14ac:dyDescent="0.15"/>
    <row r="65" ht="0" hidden="1" customHeight="1" x14ac:dyDescent="0.15"/>
    <row r="66" ht="0" hidden="1" customHeight="1" x14ac:dyDescent="0.15"/>
  </sheetData>
  <sheetProtection algorithmName="SHA-512" hashValue="Ea2Ll7f+7CFQzhQTUiVB7XayyEvtgDPkExYW/d2gm8xO131OXiRBL7iLFRocB1zCSclzFMa9l6i+dQwAcefPDA==" saltValue="mboG+t0wLMCQ5DM8Rjrpy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WZM191"/>
  <sheetViews>
    <sheetView showGridLines="0" zoomScale="85" zoomScaleNormal="85"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606</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606</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607</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608</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3" t="s">
        <v>622</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x14ac:dyDescent="0.15">
      <c r="B44" s="394"/>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x14ac:dyDescent="0.15">
      <c r="B45" s="394"/>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x14ac:dyDescent="0.15">
      <c r="B46" s="394"/>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x14ac:dyDescent="0.15">
      <c r="B47" s="394"/>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609</v>
      </c>
    </row>
    <row r="50" spans="1:109" x14ac:dyDescent="0.15">
      <c r="B50" s="394"/>
      <c r="G50" s="1305"/>
      <c r="H50" s="1305"/>
      <c r="I50" s="1305"/>
      <c r="J50" s="1305"/>
      <c r="K50" s="404"/>
      <c r="L50" s="404"/>
      <c r="M50" s="405"/>
      <c r="N50" s="405"/>
      <c r="AN50" s="1323"/>
      <c r="AO50" s="1324"/>
      <c r="AP50" s="1324"/>
      <c r="AQ50" s="1324"/>
      <c r="AR50" s="1324"/>
      <c r="AS50" s="1324"/>
      <c r="AT50" s="1324"/>
      <c r="AU50" s="1324"/>
      <c r="AV50" s="1324"/>
      <c r="AW50" s="1324"/>
      <c r="AX50" s="1324"/>
      <c r="AY50" s="1324"/>
      <c r="AZ50" s="1324"/>
      <c r="BA50" s="1324"/>
      <c r="BB50" s="1324"/>
      <c r="BC50" s="1324"/>
      <c r="BD50" s="1324"/>
      <c r="BE50" s="1324"/>
      <c r="BF50" s="1324"/>
      <c r="BG50" s="1324"/>
      <c r="BH50" s="1324"/>
      <c r="BI50" s="1324"/>
      <c r="BJ50" s="1324"/>
      <c r="BK50" s="1324"/>
      <c r="BL50" s="1324"/>
      <c r="BM50" s="1324"/>
      <c r="BN50" s="1324"/>
      <c r="BO50" s="1325"/>
      <c r="BP50" s="1311" t="s">
        <v>555</v>
      </c>
      <c r="BQ50" s="1311"/>
      <c r="BR50" s="1311"/>
      <c r="BS50" s="1311"/>
      <c r="BT50" s="1311"/>
      <c r="BU50" s="1311"/>
      <c r="BV50" s="1311"/>
      <c r="BW50" s="1311"/>
      <c r="BX50" s="1311" t="s">
        <v>556</v>
      </c>
      <c r="BY50" s="1311"/>
      <c r="BZ50" s="1311"/>
      <c r="CA50" s="1311"/>
      <c r="CB50" s="1311"/>
      <c r="CC50" s="1311"/>
      <c r="CD50" s="1311"/>
      <c r="CE50" s="1311"/>
      <c r="CF50" s="1311" t="s">
        <v>557</v>
      </c>
      <c r="CG50" s="1311"/>
      <c r="CH50" s="1311"/>
      <c r="CI50" s="1311"/>
      <c r="CJ50" s="1311"/>
      <c r="CK50" s="1311"/>
      <c r="CL50" s="1311"/>
      <c r="CM50" s="1311"/>
      <c r="CN50" s="1311" t="s">
        <v>558</v>
      </c>
      <c r="CO50" s="1311"/>
      <c r="CP50" s="1311"/>
      <c r="CQ50" s="1311"/>
      <c r="CR50" s="1311"/>
      <c r="CS50" s="1311"/>
      <c r="CT50" s="1311"/>
      <c r="CU50" s="1311"/>
      <c r="CV50" s="1311" t="s">
        <v>559</v>
      </c>
      <c r="CW50" s="1311"/>
      <c r="CX50" s="1311"/>
      <c r="CY50" s="1311"/>
      <c r="CZ50" s="1311"/>
      <c r="DA50" s="1311"/>
      <c r="DB50" s="1311"/>
      <c r="DC50" s="1311"/>
    </row>
    <row r="51" spans="1:109" ht="13.5" customHeight="1" x14ac:dyDescent="0.15">
      <c r="B51" s="394"/>
      <c r="G51" s="1322"/>
      <c r="H51" s="1322"/>
      <c r="I51" s="1326"/>
      <c r="J51" s="1326"/>
      <c r="K51" s="1312"/>
      <c r="L51" s="1312"/>
      <c r="M51" s="1312"/>
      <c r="N51" s="1312"/>
      <c r="AM51" s="403"/>
      <c r="AN51" s="1310" t="s">
        <v>610</v>
      </c>
      <c r="AO51" s="1310"/>
      <c r="AP51" s="1310"/>
      <c r="AQ51" s="1310"/>
      <c r="AR51" s="1310"/>
      <c r="AS51" s="1310"/>
      <c r="AT51" s="1310"/>
      <c r="AU51" s="1310"/>
      <c r="AV51" s="1310"/>
      <c r="AW51" s="1310"/>
      <c r="AX51" s="1310"/>
      <c r="AY51" s="1310"/>
      <c r="AZ51" s="1310"/>
      <c r="BA51" s="1310"/>
      <c r="BB51" s="1310" t="s">
        <v>612</v>
      </c>
      <c r="BC51" s="1310"/>
      <c r="BD51" s="1310"/>
      <c r="BE51" s="1310"/>
      <c r="BF51" s="1310"/>
      <c r="BG51" s="1310"/>
      <c r="BH51" s="1310"/>
      <c r="BI51" s="1310"/>
      <c r="BJ51" s="1310"/>
      <c r="BK51" s="1310"/>
      <c r="BL51" s="1310"/>
      <c r="BM51" s="1310"/>
      <c r="BN51" s="1310"/>
      <c r="BO51" s="1310"/>
      <c r="BP51" s="1327"/>
      <c r="BQ51" s="1307"/>
      <c r="BR51" s="1307"/>
      <c r="BS51" s="1307"/>
      <c r="BT51" s="1307"/>
      <c r="BU51" s="1307"/>
      <c r="BV51" s="1307"/>
      <c r="BW51" s="1307"/>
      <c r="BX51" s="1307">
        <v>25.9</v>
      </c>
      <c r="BY51" s="1307"/>
      <c r="BZ51" s="1307"/>
      <c r="CA51" s="1307"/>
      <c r="CB51" s="1307"/>
      <c r="CC51" s="1307"/>
      <c r="CD51" s="1307"/>
      <c r="CE51" s="1307"/>
      <c r="CF51" s="1307">
        <v>20.100000000000001</v>
      </c>
      <c r="CG51" s="1307"/>
      <c r="CH51" s="1307"/>
      <c r="CI51" s="1307"/>
      <c r="CJ51" s="1307"/>
      <c r="CK51" s="1307"/>
      <c r="CL51" s="1307"/>
      <c r="CM51" s="1307"/>
      <c r="CN51" s="1307">
        <v>29.1</v>
      </c>
      <c r="CO51" s="1307"/>
      <c r="CP51" s="1307"/>
      <c r="CQ51" s="1307"/>
      <c r="CR51" s="1307"/>
      <c r="CS51" s="1307"/>
      <c r="CT51" s="1307"/>
      <c r="CU51" s="1307"/>
      <c r="CV51" s="1307">
        <v>27.4</v>
      </c>
      <c r="CW51" s="1307"/>
      <c r="CX51" s="1307"/>
      <c r="CY51" s="1307"/>
      <c r="CZ51" s="1307"/>
      <c r="DA51" s="1307"/>
      <c r="DB51" s="1307"/>
      <c r="DC51" s="1307"/>
    </row>
    <row r="52" spans="1:109" x14ac:dyDescent="0.15">
      <c r="B52" s="394"/>
      <c r="G52" s="1322"/>
      <c r="H52" s="1322"/>
      <c r="I52" s="1326"/>
      <c r="J52" s="1326"/>
      <c r="K52" s="1312"/>
      <c r="L52" s="1312"/>
      <c r="M52" s="1312"/>
      <c r="N52" s="1312"/>
      <c r="AM52" s="403"/>
      <c r="AN52" s="1310"/>
      <c r="AO52" s="1310"/>
      <c r="AP52" s="1310"/>
      <c r="AQ52" s="1310"/>
      <c r="AR52" s="1310"/>
      <c r="AS52" s="1310"/>
      <c r="AT52" s="1310"/>
      <c r="AU52" s="1310"/>
      <c r="AV52" s="1310"/>
      <c r="AW52" s="1310"/>
      <c r="AX52" s="1310"/>
      <c r="AY52" s="1310"/>
      <c r="AZ52" s="1310"/>
      <c r="BA52" s="1310"/>
      <c r="BB52" s="1310"/>
      <c r="BC52" s="1310"/>
      <c r="BD52" s="1310"/>
      <c r="BE52" s="1310"/>
      <c r="BF52" s="1310"/>
      <c r="BG52" s="1310"/>
      <c r="BH52" s="1310"/>
      <c r="BI52" s="1310"/>
      <c r="BJ52" s="1310"/>
      <c r="BK52" s="1310"/>
      <c r="BL52" s="1310"/>
      <c r="BM52" s="1310"/>
      <c r="BN52" s="1310"/>
      <c r="BO52" s="1310"/>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402"/>
      <c r="B53" s="394"/>
      <c r="G53" s="1322"/>
      <c r="H53" s="1322"/>
      <c r="I53" s="1305"/>
      <c r="J53" s="1305"/>
      <c r="K53" s="1312"/>
      <c r="L53" s="1312"/>
      <c r="M53" s="1312"/>
      <c r="N53" s="1312"/>
      <c r="AM53" s="403"/>
      <c r="AN53" s="1310"/>
      <c r="AO53" s="1310"/>
      <c r="AP53" s="1310"/>
      <c r="AQ53" s="1310"/>
      <c r="AR53" s="1310"/>
      <c r="AS53" s="1310"/>
      <c r="AT53" s="1310"/>
      <c r="AU53" s="1310"/>
      <c r="AV53" s="1310"/>
      <c r="AW53" s="1310"/>
      <c r="AX53" s="1310"/>
      <c r="AY53" s="1310"/>
      <c r="AZ53" s="1310"/>
      <c r="BA53" s="1310"/>
      <c r="BB53" s="1310" t="s">
        <v>613</v>
      </c>
      <c r="BC53" s="1310"/>
      <c r="BD53" s="1310"/>
      <c r="BE53" s="1310"/>
      <c r="BF53" s="1310"/>
      <c r="BG53" s="1310"/>
      <c r="BH53" s="1310"/>
      <c r="BI53" s="1310"/>
      <c r="BJ53" s="1310"/>
      <c r="BK53" s="1310"/>
      <c r="BL53" s="1310"/>
      <c r="BM53" s="1310"/>
      <c r="BN53" s="1310"/>
      <c r="BO53" s="1310"/>
      <c r="BP53" s="1327"/>
      <c r="BQ53" s="1307"/>
      <c r="BR53" s="1307"/>
      <c r="BS53" s="1307"/>
      <c r="BT53" s="1307"/>
      <c r="BU53" s="1307"/>
      <c r="BV53" s="1307"/>
      <c r="BW53" s="1307"/>
      <c r="BX53" s="1307">
        <v>66.099999999999994</v>
      </c>
      <c r="BY53" s="1307"/>
      <c r="BZ53" s="1307"/>
      <c r="CA53" s="1307"/>
      <c r="CB53" s="1307"/>
      <c r="CC53" s="1307"/>
      <c r="CD53" s="1307"/>
      <c r="CE53" s="1307"/>
      <c r="CF53" s="1307">
        <v>67.7</v>
      </c>
      <c r="CG53" s="1307"/>
      <c r="CH53" s="1307"/>
      <c r="CI53" s="1307"/>
      <c r="CJ53" s="1307"/>
      <c r="CK53" s="1307"/>
      <c r="CL53" s="1307"/>
      <c r="CM53" s="1307"/>
      <c r="CN53" s="1307">
        <v>67.8</v>
      </c>
      <c r="CO53" s="1307"/>
      <c r="CP53" s="1307"/>
      <c r="CQ53" s="1307"/>
      <c r="CR53" s="1307"/>
      <c r="CS53" s="1307"/>
      <c r="CT53" s="1307"/>
      <c r="CU53" s="1307"/>
      <c r="CV53" s="1307">
        <v>69</v>
      </c>
      <c r="CW53" s="1307"/>
      <c r="CX53" s="1307"/>
      <c r="CY53" s="1307"/>
      <c r="CZ53" s="1307"/>
      <c r="DA53" s="1307"/>
      <c r="DB53" s="1307"/>
      <c r="DC53" s="1307"/>
    </row>
    <row r="54" spans="1:109" x14ac:dyDescent="0.15">
      <c r="A54" s="402"/>
      <c r="B54" s="394"/>
      <c r="G54" s="1322"/>
      <c r="H54" s="1322"/>
      <c r="I54" s="1305"/>
      <c r="J54" s="1305"/>
      <c r="K54" s="1312"/>
      <c r="L54" s="1312"/>
      <c r="M54" s="1312"/>
      <c r="N54" s="1312"/>
      <c r="AM54" s="403"/>
      <c r="AN54" s="1310"/>
      <c r="AO54" s="1310"/>
      <c r="AP54" s="1310"/>
      <c r="AQ54" s="1310"/>
      <c r="AR54" s="1310"/>
      <c r="AS54" s="1310"/>
      <c r="AT54" s="1310"/>
      <c r="AU54" s="1310"/>
      <c r="AV54" s="1310"/>
      <c r="AW54" s="1310"/>
      <c r="AX54" s="1310"/>
      <c r="AY54" s="1310"/>
      <c r="AZ54" s="1310"/>
      <c r="BA54" s="1310"/>
      <c r="BB54" s="1310"/>
      <c r="BC54" s="1310"/>
      <c r="BD54" s="1310"/>
      <c r="BE54" s="1310"/>
      <c r="BF54" s="1310"/>
      <c r="BG54" s="1310"/>
      <c r="BH54" s="1310"/>
      <c r="BI54" s="1310"/>
      <c r="BJ54" s="1310"/>
      <c r="BK54" s="1310"/>
      <c r="BL54" s="1310"/>
      <c r="BM54" s="1310"/>
      <c r="BN54" s="1310"/>
      <c r="BO54" s="1310"/>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402"/>
      <c r="B55" s="394"/>
      <c r="G55" s="1305"/>
      <c r="H55" s="1305"/>
      <c r="I55" s="1305"/>
      <c r="J55" s="1305"/>
      <c r="K55" s="1312"/>
      <c r="L55" s="1312"/>
      <c r="M55" s="1312"/>
      <c r="N55" s="1312"/>
      <c r="AN55" s="1311" t="s">
        <v>614</v>
      </c>
      <c r="AO55" s="1311"/>
      <c r="AP55" s="1311"/>
      <c r="AQ55" s="1311"/>
      <c r="AR55" s="1311"/>
      <c r="AS55" s="1311"/>
      <c r="AT55" s="1311"/>
      <c r="AU55" s="1311"/>
      <c r="AV55" s="1311"/>
      <c r="AW55" s="1311"/>
      <c r="AX55" s="1311"/>
      <c r="AY55" s="1311"/>
      <c r="AZ55" s="1311"/>
      <c r="BA55" s="1311"/>
      <c r="BB55" s="1310" t="s">
        <v>615</v>
      </c>
      <c r="BC55" s="1310"/>
      <c r="BD55" s="1310"/>
      <c r="BE55" s="1310"/>
      <c r="BF55" s="1310"/>
      <c r="BG55" s="1310"/>
      <c r="BH55" s="1310"/>
      <c r="BI55" s="1310"/>
      <c r="BJ55" s="1310"/>
      <c r="BK55" s="1310"/>
      <c r="BL55" s="1310"/>
      <c r="BM55" s="1310"/>
      <c r="BN55" s="1310"/>
      <c r="BO55" s="1310"/>
      <c r="BP55" s="1327"/>
      <c r="BQ55" s="1307"/>
      <c r="BR55" s="1307"/>
      <c r="BS55" s="1307"/>
      <c r="BT55" s="1307"/>
      <c r="BU55" s="1307"/>
      <c r="BV55" s="1307"/>
      <c r="BW55" s="1307"/>
      <c r="BX55" s="1307">
        <v>37.299999999999997</v>
      </c>
      <c r="BY55" s="1307"/>
      <c r="BZ55" s="1307"/>
      <c r="CA55" s="1307"/>
      <c r="CB55" s="1307"/>
      <c r="CC55" s="1307"/>
      <c r="CD55" s="1307"/>
      <c r="CE55" s="1307"/>
      <c r="CF55" s="1307">
        <v>33.1</v>
      </c>
      <c r="CG55" s="1307"/>
      <c r="CH55" s="1307"/>
      <c r="CI55" s="1307"/>
      <c r="CJ55" s="1307"/>
      <c r="CK55" s="1307"/>
      <c r="CL55" s="1307"/>
      <c r="CM55" s="1307"/>
      <c r="CN55" s="1307">
        <v>31.3</v>
      </c>
      <c r="CO55" s="1307"/>
      <c r="CP55" s="1307"/>
      <c r="CQ55" s="1307"/>
      <c r="CR55" s="1307"/>
      <c r="CS55" s="1307"/>
      <c r="CT55" s="1307"/>
      <c r="CU55" s="1307"/>
      <c r="CV55" s="1307">
        <v>25.3</v>
      </c>
      <c r="CW55" s="1307"/>
      <c r="CX55" s="1307"/>
      <c r="CY55" s="1307"/>
      <c r="CZ55" s="1307"/>
      <c r="DA55" s="1307"/>
      <c r="DB55" s="1307"/>
      <c r="DC55" s="1307"/>
    </row>
    <row r="56" spans="1:109" x14ac:dyDescent="0.15">
      <c r="A56" s="402"/>
      <c r="B56" s="394"/>
      <c r="G56" s="1305"/>
      <c r="H56" s="1305"/>
      <c r="I56" s="1305"/>
      <c r="J56" s="1305"/>
      <c r="K56" s="1312"/>
      <c r="L56" s="1312"/>
      <c r="M56" s="1312"/>
      <c r="N56" s="1312"/>
      <c r="AN56" s="1311"/>
      <c r="AO56" s="1311"/>
      <c r="AP56" s="1311"/>
      <c r="AQ56" s="1311"/>
      <c r="AR56" s="1311"/>
      <c r="AS56" s="1311"/>
      <c r="AT56" s="1311"/>
      <c r="AU56" s="1311"/>
      <c r="AV56" s="1311"/>
      <c r="AW56" s="1311"/>
      <c r="AX56" s="1311"/>
      <c r="AY56" s="1311"/>
      <c r="AZ56" s="1311"/>
      <c r="BA56" s="1311"/>
      <c r="BB56" s="1310"/>
      <c r="BC56" s="1310"/>
      <c r="BD56" s="1310"/>
      <c r="BE56" s="1310"/>
      <c r="BF56" s="1310"/>
      <c r="BG56" s="1310"/>
      <c r="BH56" s="1310"/>
      <c r="BI56" s="1310"/>
      <c r="BJ56" s="1310"/>
      <c r="BK56" s="1310"/>
      <c r="BL56" s="1310"/>
      <c r="BM56" s="1310"/>
      <c r="BN56" s="1310"/>
      <c r="BO56" s="1310"/>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402" customFormat="1" x14ac:dyDescent="0.15">
      <c r="B57" s="406"/>
      <c r="G57" s="1305"/>
      <c r="H57" s="1305"/>
      <c r="I57" s="1308"/>
      <c r="J57" s="1308"/>
      <c r="K57" s="1312"/>
      <c r="L57" s="1312"/>
      <c r="M57" s="1312"/>
      <c r="N57" s="1312"/>
      <c r="AM57" s="387"/>
      <c r="AN57" s="1311"/>
      <c r="AO57" s="1311"/>
      <c r="AP57" s="1311"/>
      <c r="AQ57" s="1311"/>
      <c r="AR57" s="1311"/>
      <c r="AS57" s="1311"/>
      <c r="AT57" s="1311"/>
      <c r="AU57" s="1311"/>
      <c r="AV57" s="1311"/>
      <c r="AW57" s="1311"/>
      <c r="AX57" s="1311"/>
      <c r="AY57" s="1311"/>
      <c r="AZ57" s="1311"/>
      <c r="BA57" s="1311"/>
      <c r="BB57" s="1310" t="s">
        <v>613</v>
      </c>
      <c r="BC57" s="1310"/>
      <c r="BD57" s="1310"/>
      <c r="BE57" s="1310"/>
      <c r="BF57" s="1310"/>
      <c r="BG57" s="1310"/>
      <c r="BH57" s="1310"/>
      <c r="BI57" s="1310"/>
      <c r="BJ57" s="1310"/>
      <c r="BK57" s="1310"/>
      <c r="BL57" s="1310"/>
      <c r="BM57" s="1310"/>
      <c r="BN57" s="1310"/>
      <c r="BO57" s="1310"/>
      <c r="BP57" s="1327"/>
      <c r="BQ57" s="1307"/>
      <c r="BR57" s="1307"/>
      <c r="BS57" s="1307"/>
      <c r="BT57" s="1307"/>
      <c r="BU57" s="1307"/>
      <c r="BV57" s="1307"/>
      <c r="BW57" s="1307"/>
      <c r="BX57" s="1307">
        <v>55.2</v>
      </c>
      <c r="BY57" s="1307"/>
      <c r="BZ57" s="1307"/>
      <c r="CA57" s="1307"/>
      <c r="CB57" s="1307"/>
      <c r="CC57" s="1307"/>
      <c r="CD57" s="1307"/>
      <c r="CE57" s="1307"/>
      <c r="CF57" s="1307">
        <v>57.2</v>
      </c>
      <c r="CG57" s="1307"/>
      <c r="CH57" s="1307"/>
      <c r="CI57" s="1307"/>
      <c r="CJ57" s="1307"/>
      <c r="CK57" s="1307"/>
      <c r="CL57" s="1307"/>
      <c r="CM57" s="1307"/>
      <c r="CN57" s="1307">
        <v>58.5</v>
      </c>
      <c r="CO57" s="1307"/>
      <c r="CP57" s="1307"/>
      <c r="CQ57" s="1307"/>
      <c r="CR57" s="1307"/>
      <c r="CS57" s="1307"/>
      <c r="CT57" s="1307"/>
      <c r="CU57" s="1307"/>
      <c r="CV57" s="1307">
        <v>59.9</v>
      </c>
      <c r="CW57" s="1307"/>
      <c r="CX57" s="1307"/>
      <c r="CY57" s="1307"/>
      <c r="CZ57" s="1307"/>
      <c r="DA57" s="1307"/>
      <c r="DB57" s="1307"/>
      <c r="DC57" s="1307"/>
      <c r="DD57" s="407"/>
      <c r="DE57" s="406"/>
    </row>
    <row r="58" spans="1:109" s="402" customFormat="1" x14ac:dyDescent="0.15">
      <c r="A58" s="387"/>
      <c r="B58" s="406"/>
      <c r="G58" s="1305"/>
      <c r="H58" s="1305"/>
      <c r="I58" s="1308"/>
      <c r="J58" s="1308"/>
      <c r="K58" s="1312"/>
      <c r="L58" s="1312"/>
      <c r="M58" s="1312"/>
      <c r="N58" s="1312"/>
      <c r="AM58" s="387"/>
      <c r="AN58" s="1311"/>
      <c r="AO58" s="1311"/>
      <c r="AP58" s="1311"/>
      <c r="AQ58" s="1311"/>
      <c r="AR58" s="1311"/>
      <c r="AS58" s="1311"/>
      <c r="AT58" s="1311"/>
      <c r="AU58" s="1311"/>
      <c r="AV58" s="1311"/>
      <c r="AW58" s="1311"/>
      <c r="AX58" s="1311"/>
      <c r="AY58" s="1311"/>
      <c r="AZ58" s="1311"/>
      <c r="BA58" s="1311"/>
      <c r="BB58" s="1310"/>
      <c r="BC58" s="1310"/>
      <c r="BD58" s="1310"/>
      <c r="BE58" s="1310"/>
      <c r="BF58" s="1310"/>
      <c r="BG58" s="1310"/>
      <c r="BH58" s="1310"/>
      <c r="BI58" s="1310"/>
      <c r="BJ58" s="1310"/>
      <c r="BK58" s="1310"/>
      <c r="BL58" s="1310"/>
      <c r="BM58" s="1310"/>
      <c r="BN58" s="1310"/>
      <c r="BO58" s="1310"/>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616</v>
      </c>
    </row>
    <row r="64" spans="1:109" x14ac:dyDescent="0.15">
      <c r="B64" s="394"/>
      <c r="G64" s="401"/>
      <c r="I64" s="414"/>
      <c r="J64" s="414"/>
      <c r="K64" s="414"/>
      <c r="L64" s="414"/>
      <c r="M64" s="414"/>
      <c r="N64" s="415"/>
      <c r="AM64" s="401"/>
      <c r="AN64" s="401" t="s">
        <v>608</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3" t="s">
        <v>623</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x14ac:dyDescent="0.15">
      <c r="B66" s="394"/>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x14ac:dyDescent="0.15">
      <c r="B67" s="394"/>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x14ac:dyDescent="0.15">
      <c r="B68" s="394"/>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x14ac:dyDescent="0.15">
      <c r="B69" s="394"/>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609</v>
      </c>
    </row>
    <row r="72" spans="2:107" x14ac:dyDescent="0.15">
      <c r="B72" s="394"/>
      <c r="G72" s="1305"/>
      <c r="H72" s="1305"/>
      <c r="I72" s="1305"/>
      <c r="J72" s="1305"/>
      <c r="K72" s="404"/>
      <c r="L72" s="404"/>
      <c r="M72" s="405"/>
      <c r="N72" s="405"/>
      <c r="AN72" s="1323"/>
      <c r="AO72" s="1324"/>
      <c r="AP72" s="1324"/>
      <c r="AQ72" s="1324"/>
      <c r="AR72" s="1324"/>
      <c r="AS72" s="1324"/>
      <c r="AT72" s="1324"/>
      <c r="AU72" s="1324"/>
      <c r="AV72" s="1324"/>
      <c r="AW72" s="1324"/>
      <c r="AX72" s="1324"/>
      <c r="AY72" s="1324"/>
      <c r="AZ72" s="1324"/>
      <c r="BA72" s="1324"/>
      <c r="BB72" s="1324"/>
      <c r="BC72" s="1324"/>
      <c r="BD72" s="1324"/>
      <c r="BE72" s="1324"/>
      <c r="BF72" s="1324"/>
      <c r="BG72" s="1324"/>
      <c r="BH72" s="1324"/>
      <c r="BI72" s="1324"/>
      <c r="BJ72" s="1324"/>
      <c r="BK72" s="1324"/>
      <c r="BL72" s="1324"/>
      <c r="BM72" s="1324"/>
      <c r="BN72" s="1324"/>
      <c r="BO72" s="1325"/>
      <c r="BP72" s="1311" t="s">
        <v>555</v>
      </c>
      <c r="BQ72" s="1311"/>
      <c r="BR72" s="1311"/>
      <c r="BS72" s="1311"/>
      <c r="BT72" s="1311"/>
      <c r="BU72" s="1311"/>
      <c r="BV72" s="1311"/>
      <c r="BW72" s="1311"/>
      <c r="BX72" s="1311" t="s">
        <v>556</v>
      </c>
      <c r="BY72" s="1311"/>
      <c r="BZ72" s="1311"/>
      <c r="CA72" s="1311"/>
      <c r="CB72" s="1311"/>
      <c r="CC72" s="1311"/>
      <c r="CD72" s="1311"/>
      <c r="CE72" s="1311"/>
      <c r="CF72" s="1311" t="s">
        <v>557</v>
      </c>
      <c r="CG72" s="1311"/>
      <c r="CH72" s="1311"/>
      <c r="CI72" s="1311"/>
      <c r="CJ72" s="1311"/>
      <c r="CK72" s="1311"/>
      <c r="CL72" s="1311"/>
      <c r="CM72" s="1311"/>
      <c r="CN72" s="1311" t="s">
        <v>558</v>
      </c>
      <c r="CO72" s="1311"/>
      <c r="CP72" s="1311"/>
      <c r="CQ72" s="1311"/>
      <c r="CR72" s="1311"/>
      <c r="CS72" s="1311"/>
      <c r="CT72" s="1311"/>
      <c r="CU72" s="1311"/>
      <c r="CV72" s="1311" t="s">
        <v>559</v>
      </c>
      <c r="CW72" s="1311"/>
      <c r="CX72" s="1311"/>
      <c r="CY72" s="1311"/>
      <c r="CZ72" s="1311"/>
      <c r="DA72" s="1311"/>
      <c r="DB72" s="1311"/>
      <c r="DC72" s="1311"/>
    </row>
    <row r="73" spans="2:107" x14ac:dyDescent="0.15">
      <c r="B73" s="394"/>
      <c r="G73" s="1322"/>
      <c r="H73" s="1322"/>
      <c r="I73" s="1322"/>
      <c r="J73" s="1322"/>
      <c r="K73" s="1306"/>
      <c r="L73" s="1306"/>
      <c r="M73" s="1306"/>
      <c r="N73" s="1306"/>
      <c r="AM73" s="403"/>
      <c r="AN73" s="1310" t="s">
        <v>610</v>
      </c>
      <c r="AO73" s="1310"/>
      <c r="AP73" s="1310"/>
      <c r="AQ73" s="1310"/>
      <c r="AR73" s="1310"/>
      <c r="AS73" s="1310"/>
      <c r="AT73" s="1310"/>
      <c r="AU73" s="1310"/>
      <c r="AV73" s="1310"/>
      <c r="AW73" s="1310"/>
      <c r="AX73" s="1310"/>
      <c r="AY73" s="1310"/>
      <c r="AZ73" s="1310"/>
      <c r="BA73" s="1310"/>
      <c r="BB73" s="1310" t="s">
        <v>611</v>
      </c>
      <c r="BC73" s="1310"/>
      <c r="BD73" s="1310"/>
      <c r="BE73" s="1310"/>
      <c r="BF73" s="1310"/>
      <c r="BG73" s="1310"/>
      <c r="BH73" s="1310"/>
      <c r="BI73" s="1310"/>
      <c r="BJ73" s="1310"/>
      <c r="BK73" s="1310"/>
      <c r="BL73" s="1310"/>
      <c r="BM73" s="1310"/>
      <c r="BN73" s="1310"/>
      <c r="BO73" s="1310"/>
      <c r="BP73" s="1307">
        <v>35.1</v>
      </c>
      <c r="BQ73" s="1307"/>
      <c r="BR73" s="1307"/>
      <c r="BS73" s="1307"/>
      <c r="BT73" s="1307"/>
      <c r="BU73" s="1307"/>
      <c r="BV73" s="1307"/>
      <c r="BW73" s="1307"/>
      <c r="BX73" s="1307">
        <v>25.9</v>
      </c>
      <c r="BY73" s="1307"/>
      <c r="BZ73" s="1307"/>
      <c r="CA73" s="1307"/>
      <c r="CB73" s="1307"/>
      <c r="CC73" s="1307"/>
      <c r="CD73" s="1307"/>
      <c r="CE73" s="1307"/>
      <c r="CF73" s="1307">
        <v>20.100000000000001</v>
      </c>
      <c r="CG73" s="1307"/>
      <c r="CH73" s="1307"/>
      <c r="CI73" s="1307"/>
      <c r="CJ73" s="1307"/>
      <c r="CK73" s="1307"/>
      <c r="CL73" s="1307"/>
      <c r="CM73" s="1307"/>
      <c r="CN73" s="1307">
        <v>29.1</v>
      </c>
      <c r="CO73" s="1307"/>
      <c r="CP73" s="1307"/>
      <c r="CQ73" s="1307"/>
      <c r="CR73" s="1307"/>
      <c r="CS73" s="1307"/>
      <c r="CT73" s="1307"/>
      <c r="CU73" s="1307"/>
      <c r="CV73" s="1307">
        <v>27.4</v>
      </c>
      <c r="CW73" s="1307"/>
      <c r="CX73" s="1307"/>
      <c r="CY73" s="1307"/>
      <c r="CZ73" s="1307"/>
      <c r="DA73" s="1307"/>
      <c r="DB73" s="1307"/>
      <c r="DC73" s="1307"/>
    </row>
    <row r="74" spans="2:107" x14ac:dyDescent="0.15">
      <c r="B74" s="394"/>
      <c r="G74" s="1322"/>
      <c r="H74" s="1322"/>
      <c r="I74" s="1322"/>
      <c r="J74" s="1322"/>
      <c r="K74" s="1306"/>
      <c r="L74" s="1306"/>
      <c r="M74" s="1306"/>
      <c r="N74" s="1306"/>
      <c r="AM74" s="403"/>
      <c r="AN74" s="1310"/>
      <c r="AO74" s="1310"/>
      <c r="AP74" s="1310"/>
      <c r="AQ74" s="1310"/>
      <c r="AR74" s="1310"/>
      <c r="AS74" s="1310"/>
      <c r="AT74" s="1310"/>
      <c r="AU74" s="1310"/>
      <c r="AV74" s="1310"/>
      <c r="AW74" s="1310"/>
      <c r="AX74" s="1310"/>
      <c r="AY74" s="1310"/>
      <c r="AZ74" s="1310"/>
      <c r="BA74" s="1310"/>
      <c r="BB74" s="1310"/>
      <c r="BC74" s="1310"/>
      <c r="BD74" s="1310"/>
      <c r="BE74" s="1310"/>
      <c r="BF74" s="1310"/>
      <c r="BG74" s="1310"/>
      <c r="BH74" s="1310"/>
      <c r="BI74" s="1310"/>
      <c r="BJ74" s="1310"/>
      <c r="BK74" s="1310"/>
      <c r="BL74" s="1310"/>
      <c r="BM74" s="1310"/>
      <c r="BN74" s="1310"/>
      <c r="BO74" s="1310"/>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394"/>
      <c r="G75" s="1322"/>
      <c r="H75" s="1322"/>
      <c r="I75" s="1305"/>
      <c r="J75" s="1305"/>
      <c r="K75" s="1312"/>
      <c r="L75" s="1312"/>
      <c r="M75" s="1312"/>
      <c r="N75" s="1312"/>
      <c r="AM75" s="403"/>
      <c r="AN75" s="1310"/>
      <c r="AO75" s="1310"/>
      <c r="AP75" s="1310"/>
      <c r="AQ75" s="1310"/>
      <c r="AR75" s="1310"/>
      <c r="AS75" s="1310"/>
      <c r="AT75" s="1310"/>
      <c r="AU75" s="1310"/>
      <c r="AV75" s="1310"/>
      <c r="AW75" s="1310"/>
      <c r="AX75" s="1310"/>
      <c r="AY75" s="1310"/>
      <c r="AZ75" s="1310"/>
      <c r="BA75" s="1310"/>
      <c r="BB75" s="1310" t="s">
        <v>617</v>
      </c>
      <c r="BC75" s="1310"/>
      <c r="BD75" s="1310"/>
      <c r="BE75" s="1310"/>
      <c r="BF75" s="1310"/>
      <c r="BG75" s="1310"/>
      <c r="BH75" s="1310"/>
      <c r="BI75" s="1310"/>
      <c r="BJ75" s="1310"/>
      <c r="BK75" s="1310"/>
      <c r="BL75" s="1310"/>
      <c r="BM75" s="1310"/>
      <c r="BN75" s="1310"/>
      <c r="BO75" s="1310"/>
      <c r="BP75" s="1307">
        <v>4.4000000000000004</v>
      </c>
      <c r="BQ75" s="1307"/>
      <c r="BR75" s="1307"/>
      <c r="BS75" s="1307"/>
      <c r="BT75" s="1307"/>
      <c r="BU75" s="1307"/>
      <c r="BV75" s="1307"/>
      <c r="BW75" s="1307"/>
      <c r="BX75" s="1307">
        <v>4.2</v>
      </c>
      <c r="BY75" s="1307"/>
      <c r="BZ75" s="1307"/>
      <c r="CA75" s="1307"/>
      <c r="CB75" s="1307"/>
      <c r="CC75" s="1307"/>
      <c r="CD75" s="1307"/>
      <c r="CE75" s="1307"/>
      <c r="CF75" s="1307">
        <v>4.3</v>
      </c>
      <c r="CG75" s="1307"/>
      <c r="CH75" s="1307"/>
      <c r="CI75" s="1307"/>
      <c r="CJ75" s="1307"/>
      <c r="CK75" s="1307"/>
      <c r="CL75" s="1307"/>
      <c r="CM75" s="1307"/>
      <c r="CN75" s="1307">
        <v>4.2</v>
      </c>
      <c r="CO75" s="1307"/>
      <c r="CP75" s="1307"/>
      <c r="CQ75" s="1307"/>
      <c r="CR75" s="1307"/>
      <c r="CS75" s="1307"/>
      <c r="CT75" s="1307"/>
      <c r="CU75" s="1307"/>
      <c r="CV75" s="1307">
        <v>4.2</v>
      </c>
      <c r="CW75" s="1307"/>
      <c r="CX75" s="1307"/>
      <c r="CY75" s="1307"/>
      <c r="CZ75" s="1307"/>
      <c r="DA75" s="1307"/>
      <c r="DB75" s="1307"/>
      <c r="DC75" s="1307"/>
    </row>
    <row r="76" spans="2:107" x14ac:dyDescent="0.15">
      <c r="B76" s="394"/>
      <c r="G76" s="1322"/>
      <c r="H76" s="1322"/>
      <c r="I76" s="1305"/>
      <c r="J76" s="1305"/>
      <c r="K76" s="1312"/>
      <c r="L76" s="1312"/>
      <c r="M76" s="1312"/>
      <c r="N76" s="1312"/>
      <c r="AM76" s="403"/>
      <c r="AN76" s="1310"/>
      <c r="AO76" s="1310"/>
      <c r="AP76" s="1310"/>
      <c r="AQ76" s="1310"/>
      <c r="AR76" s="1310"/>
      <c r="AS76" s="1310"/>
      <c r="AT76" s="1310"/>
      <c r="AU76" s="1310"/>
      <c r="AV76" s="1310"/>
      <c r="AW76" s="1310"/>
      <c r="AX76" s="1310"/>
      <c r="AY76" s="1310"/>
      <c r="AZ76" s="1310"/>
      <c r="BA76" s="1310"/>
      <c r="BB76" s="1310"/>
      <c r="BC76" s="1310"/>
      <c r="BD76" s="1310"/>
      <c r="BE76" s="1310"/>
      <c r="BF76" s="1310"/>
      <c r="BG76" s="1310"/>
      <c r="BH76" s="1310"/>
      <c r="BI76" s="1310"/>
      <c r="BJ76" s="1310"/>
      <c r="BK76" s="1310"/>
      <c r="BL76" s="1310"/>
      <c r="BM76" s="1310"/>
      <c r="BN76" s="1310"/>
      <c r="BO76" s="1310"/>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394"/>
      <c r="G77" s="1305"/>
      <c r="H77" s="1305"/>
      <c r="I77" s="1305"/>
      <c r="J77" s="1305"/>
      <c r="K77" s="1306"/>
      <c r="L77" s="1306"/>
      <c r="M77" s="1306"/>
      <c r="N77" s="1306"/>
      <c r="AN77" s="1311" t="s">
        <v>618</v>
      </c>
      <c r="AO77" s="1311"/>
      <c r="AP77" s="1311"/>
      <c r="AQ77" s="1311"/>
      <c r="AR77" s="1311"/>
      <c r="AS77" s="1311"/>
      <c r="AT77" s="1311"/>
      <c r="AU77" s="1311"/>
      <c r="AV77" s="1311"/>
      <c r="AW77" s="1311"/>
      <c r="AX77" s="1311"/>
      <c r="AY77" s="1311"/>
      <c r="AZ77" s="1311"/>
      <c r="BA77" s="1311"/>
      <c r="BB77" s="1310" t="s">
        <v>611</v>
      </c>
      <c r="BC77" s="1310"/>
      <c r="BD77" s="1310"/>
      <c r="BE77" s="1310"/>
      <c r="BF77" s="1310"/>
      <c r="BG77" s="1310"/>
      <c r="BH77" s="1310"/>
      <c r="BI77" s="1310"/>
      <c r="BJ77" s="1310"/>
      <c r="BK77" s="1310"/>
      <c r="BL77" s="1310"/>
      <c r="BM77" s="1310"/>
      <c r="BN77" s="1310"/>
      <c r="BO77" s="1310"/>
      <c r="BP77" s="1307">
        <v>45.9</v>
      </c>
      <c r="BQ77" s="1307"/>
      <c r="BR77" s="1307"/>
      <c r="BS77" s="1307"/>
      <c r="BT77" s="1307"/>
      <c r="BU77" s="1307"/>
      <c r="BV77" s="1307"/>
      <c r="BW77" s="1307"/>
      <c r="BX77" s="1307">
        <v>37.299999999999997</v>
      </c>
      <c r="BY77" s="1307"/>
      <c r="BZ77" s="1307"/>
      <c r="CA77" s="1307"/>
      <c r="CB77" s="1307"/>
      <c r="CC77" s="1307"/>
      <c r="CD77" s="1307"/>
      <c r="CE77" s="1307"/>
      <c r="CF77" s="1307">
        <v>33.1</v>
      </c>
      <c r="CG77" s="1307"/>
      <c r="CH77" s="1307"/>
      <c r="CI77" s="1307"/>
      <c r="CJ77" s="1307"/>
      <c r="CK77" s="1307"/>
      <c r="CL77" s="1307"/>
      <c r="CM77" s="1307"/>
      <c r="CN77" s="1307">
        <v>31.3</v>
      </c>
      <c r="CO77" s="1307"/>
      <c r="CP77" s="1307"/>
      <c r="CQ77" s="1307"/>
      <c r="CR77" s="1307"/>
      <c r="CS77" s="1307"/>
      <c r="CT77" s="1307"/>
      <c r="CU77" s="1307"/>
      <c r="CV77" s="1307">
        <v>25.3</v>
      </c>
      <c r="CW77" s="1307"/>
      <c r="CX77" s="1307"/>
      <c r="CY77" s="1307"/>
      <c r="CZ77" s="1307"/>
      <c r="DA77" s="1307"/>
      <c r="DB77" s="1307"/>
      <c r="DC77" s="1307"/>
    </row>
    <row r="78" spans="2:107" x14ac:dyDescent="0.15">
      <c r="B78" s="394"/>
      <c r="G78" s="1305"/>
      <c r="H78" s="1305"/>
      <c r="I78" s="1305"/>
      <c r="J78" s="1305"/>
      <c r="K78" s="1306"/>
      <c r="L78" s="1306"/>
      <c r="M78" s="1306"/>
      <c r="N78" s="1306"/>
      <c r="AN78" s="1311"/>
      <c r="AO78" s="1311"/>
      <c r="AP78" s="1311"/>
      <c r="AQ78" s="1311"/>
      <c r="AR78" s="1311"/>
      <c r="AS78" s="1311"/>
      <c r="AT78" s="1311"/>
      <c r="AU78" s="1311"/>
      <c r="AV78" s="1311"/>
      <c r="AW78" s="1311"/>
      <c r="AX78" s="1311"/>
      <c r="AY78" s="1311"/>
      <c r="AZ78" s="1311"/>
      <c r="BA78" s="1311"/>
      <c r="BB78" s="1310"/>
      <c r="BC78" s="1310"/>
      <c r="BD78" s="1310"/>
      <c r="BE78" s="1310"/>
      <c r="BF78" s="1310"/>
      <c r="BG78" s="1310"/>
      <c r="BH78" s="1310"/>
      <c r="BI78" s="1310"/>
      <c r="BJ78" s="1310"/>
      <c r="BK78" s="1310"/>
      <c r="BL78" s="1310"/>
      <c r="BM78" s="1310"/>
      <c r="BN78" s="1310"/>
      <c r="BO78" s="1310"/>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394"/>
      <c r="G79" s="1305"/>
      <c r="H79" s="1305"/>
      <c r="I79" s="1308"/>
      <c r="J79" s="1308"/>
      <c r="K79" s="1309"/>
      <c r="L79" s="1309"/>
      <c r="M79" s="1309"/>
      <c r="N79" s="1309"/>
      <c r="AN79" s="1311"/>
      <c r="AO79" s="1311"/>
      <c r="AP79" s="1311"/>
      <c r="AQ79" s="1311"/>
      <c r="AR79" s="1311"/>
      <c r="AS79" s="1311"/>
      <c r="AT79" s="1311"/>
      <c r="AU79" s="1311"/>
      <c r="AV79" s="1311"/>
      <c r="AW79" s="1311"/>
      <c r="AX79" s="1311"/>
      <c r="AY79" s="1311"/>
      <c r="AZ79" s="1311"/>
      <c r="BA79" s="1311"/>
      <c r="BB79" s="1310" t="s">
        <v>619</v>
      </c>
      <c r="BC79" s="1310"/>
      <c r="BD79" s="1310"/>
      <c r="BE79" s="1310"/>
      <c r="BF79" s="1310"/>
      <c r="BG79" s="1310"/>
      <c r="BH79" s="1310"/>
      <c r="BI79" s="1310"/>
      <c r="BJ79" s="1310"/>
      <c r="BK79" s="1310"/>
      <c r="BL79" s="1310"/>
      <c r="BM79" s="1310"/>
      <c r="BN79" s="1310"/>
      <c r="BO79" s="1310"/>
      <c r="BP79" s="1307">
        <v>8.8000000000000007</v>
      </c>
      <c r="BQ79" s="1307"/>
      <c r="BR79" s="1307"/>
      <c r="BS79" s="1307"/>
      <c r="BT79" s="1307"/>
      <c r="BU79" s="1307"/>
      <c r="BV79" s="1307"/>
      <c r="BW79" s="1307"/>
      <c r="BX79" s="1307">
        <v>7.8</v>
      </c>
      <c r="BY79" s="1307"/>
      <c r="BZ79" s="1307"/>
      <c r="CA79" s="1307"/>
      <c r="CB79" s="1307"/>
      <c r="CC79" s="1307"/>
      <c r="CD79" s="1307"/>
      <c r="CE79" s="1307"/>
      <c r="CF79" s="1307">
        <v>7.5</v>
      </c>
      <c r="CG79" s="1307"/>
      <c r="CH79" s="1307"/>
      <c r="CI79" s="1307"/>
      <c r="CJ79" s="1307"/>
      <c r="CK79" s="1307"/>
      <c r="CL79" s="1307"/>
      <c r="CM79" s="1307"/>
      <c r="CN79" s="1307">
        <v>7.2</v>
      </c>
      <c r="CO79" s="1307"/>
      <c r="CP79" s="1307"/>
      <c r="CQ79" s="1307"/>
      <c r="CR79" s="1307"/>
      <c r="CS79" s="1307"/>
      <c r="CT79" s="1307"/>
      <c r="CU79" s="1307"/>
      <c r="CV79" s="1307">
        <v>6.9</v>
      </c>
      <c r="CW79" s="1307"/>
      <c r="CX79" s="1307"/>
      <c r="CY79" s="1307"/>
      <c r="CZ79" s="1307"/>
      <c r="DA79" s="1307"/>
      <c r="DB79" s="1307"/>
      <c r="DC79" s="1307"/>
    </row>
    <row r="80" spans="2:107" x14ac:dyDescent="0.15">
      <c r="B80" s="394"/>
      <c r="G80" s="1305"/>
      <c r="H80" s="1305"/>
      <c r="I80" s="1308"/>
      <c r="J80" s="1308"/>
      <c r="K80" s="1309"/>
      <c r="L80" s="1309"/>
      <c r="M80" s="1309"/>
      <c r="N80" s="1309"/>
      <c r="AN80" s="1311"/>
      <c r="AO80" s="1311"/>
      <c r="AP80" s="1311"/>
      <c r="AQ80" s="1311"/>
      <c r="AR80" s="1311"/>
      <c r="AS80" s="1311"/>
      <c r="AT80" s="1311"/>
      <c r="AU80" s="1311"/>
      <c r="AV80" s="1311"/>
      <c r="AW80" s="1311"/>
      <c r="AX80" s="1311"/>
      <c r="AY80" s="1311"/>
      <c r="AZ80" s="1311"/>
      <c r="BA80" s="1311"/>
      <c r="BB80" s="1310"/>
      <c r="BC80" s="1310"/>
      <c r="BD80" s="1310"/>
      <c r="BE80" s="1310"/>
      <c r="BF80" s="1310"/>
      <c r="BG80" s="1310"/>
      <c r="BH80" s="1310"/>
      <c r="BI80" s="1310"/>
      <c r="BJ80" s="1310"/>
      <c r="BK80" s="1310"/>
      <c r="BL80" s="1310"/>
      <c r="BM80" s="1310"/>
      <c r="BN80" s="1310"/>
      <c r="BO80" s="1310"/>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jAev4U4shKFRzSSkIu9+Xwhz3YhATH0v8YItkT5qAV8O7UDs/tVfw6wMMBFjL9l41kuyB79wOYjc0HtxxxmU8g==" saltValue="pNoR98JsKMPlsGVcQyktBQ=="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R135"/>
  <sheetViews>
    <sheetView showGridLines="0" zoomScale="55" zoomScaleNormal="55"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620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NomoMJy9KE6X+0GHoW5vsdQ/QKsGgyuQzQaHwtPfFhy4wNbYW7I+WSgH3iT2Z3YIOhRDjAQmls790rjitoHTw==" saltValue="07Rr+wzd3fgWdSdgA6l75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R135"/>
  <sheetViews>
    <sheetView showGridLines="0" zoomScale="70" zoomScaleNormal="7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621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pvl6G4GPi0wXytesv0IHkTg0Dui1mJFR3Za3woz2obp8LKLZ7nR0jucEaRnsx9R3Z4L4So5/qMnSF92jAGvrsg==" saltValue="U5YSI09yUo48zhM9mspk8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552</v>
      </c>
      <c r="G2" s="156"/>
      <c r="H2" s="157"/>
    </row>
    <row r="3" spans="1:8" x14ac:dyDescent="0.15">
      <c r="A3" s="153" t="s">
        <v>545</v>
      </c>
      <c r="B3" s="158"/>
      <c r="C3" s="159"/>
      <c r="D3" s="160">
        <v>37096</v>
      </c>
      <c r="E3" s="161"/>
      <c r="F3" s="162">
        <v>66255</v>
      </c>
      <c r="G3" s="163"/>
      <c r="H3" s="164"/>
    </row>
    <row r="4" spans="1:8" x14ac:dyDescent="0.15">
      <c r="A4" s="165"/>
      <c r="B4" s="166"/>
      <c r="C4" s="167"/>
      <c r="D4" s="168">
        <v>22704</v>
      </c>
      <c r="E4" s="169"/>
      <c r="F4" s="170">
        <v>31822</v>
      </c>
      <c r="G4" s="171"/>
      <c r="H4" s="172"/>
    </row>
    <row r="5" spans="1:8" x14ac:dyDescent="0.15">
      <c r="A5" s="153" t="s">
        <v>547</v>
      </c>
      <c r="B5" s="158"/>
      <c r="C5" s="159"/>
      <c r="D5" s="160">
        <v>25875</v>
      </c>
      <c r="E5" s="161"/>
      <c r="F5" s="162">
        <v>54227</v>
      </c>
      <c r="G5" s="163"/>
      <c r="H5" s="164"/>
    </row>
    <row r="6" spans="1:8" x14ac:dyDescent="0.15">
      <c r="A6" s="165"/>
      <c r="B6" s="166"/>
      <c r="C6" s="167"/>
      <c r="D6" s="168">
        <v>16838</v>
      </c>
      <c r="E6" s="169"/>
      <c r="F6" s="170">
        <v>29694</v>
      </c>
      <c r="G6" s="171"/>
      <c r="H6" s="172"/>
    </row>
    <row r="7" spans="1:8" x14ac:dyDescent="0.15">
      <c r="A7" s="153" t="s">
        <v>548</v>
      </c>
      <c r="B7" s="158"/>
      <c r="C7" s="159"/>
      <c r="D7" s="160">
        <v>26102</v>
      </c>
      <c r="E7" s="161"/>
      <c r="F7" s="162">
        <v>57295</v>
      </c>
      <c r="G7" s="163"/>
      <c r="H7" s="164"/>
    </row>
    <row r="8" spans="1:8" x14ac:dyDescent="0.15">
      <c r="A8" s="165"/>
      <c r="B8" s="166"/>
      <c r="C8" s="167"/>
      <c r="D8" s="168">
        <v>12693</v>
      </c>
      <c r="E8" s="169"/>
      <c r="F8" s="170">
        <v>32771</v>
      </c>
      <c r="G8" s="171"/>
      <c r="H8" s="172"/>
    </row>
    <row r="9" spans="1:8" x14ac:dyDescent="0.15">
      <c r="A9" s="153" t="s">
        <v>549</v>
      </c>
      <c r="B9" s="158"/>
      <c r="C9" s="159"/>
      <c r="D9" s="160">
        <v>56551</v>
      </c>
      <c r="E9" s="161"/>
      <c r="F9" s="162">
        <v>54110</v>
      </c>
      <c r="G9" s="163"/>
      <c r="H9" s="164"/>
    </row>
    <row r="10" spans="1:8" x14ac:dyDescent="0.15">
      <c r="A10" s="165"/>
      <c r="B10" s="166"/>
      <c r="C10" s="167"/>
      <c r="D10" s="168">
        <v>32031</v>
      </c>
      <c r="E10" s="169"/>
      <c r="F10" s="170">
        <v>30620</v>
      </c>
      <c r="G10" s="171"/>
      <c r="H10" s="172"/>
    </row>
    <row r="11" spans="1:8" x14ac:dyDescent="0.15">
      <c r="A11" s="153" t="s">
        <v>550</v>
      </c>
      <c r="B11" s="158"/>
      <c r="C11" s="159"/>
      <c r="D11" s="160">
        <v>30680</v>
      </c>
      <c r="E11" s="161"/>
      <c r="F11" s="162">
        <v>54684</v>
      </c>
      <c r="G11" s="163"/>
      <c r="H11" s="164"/>
    </row>
    <row r="12" spans="1:8" x14ac:dyDescent="0.15">
      <c r="A12" s="165"/>
      <c r="B12" s="166"/>
      <c r="C12" s="173"/>
      <c r="D12" s="168">
        <v>22000</v>
      </c>
      <c r="E12" s="169"/>
      <c r="F12" s="170">
        <v>32829</v>
      </c>
      <c r="G12" s="171"/>
      <c r="H12" s="172"/>
    </row>
    <row r="13" spans="1:8" x14ac:dyDescent="0.15">
      <c r="A13" s="153"/>
      <c r="B13" s="158"/>
      <c r="C13" s="174"/>
      <c r="D13" s="175">
        <v>35261</v>
      </c>
      <c r="E13" s="176"/>
      <c r="F13" s="177">
        <v>57314</v>
      </c>
      <c r="G13" s="178"/>
      <c r="H13" s="164"/>
    </row>
    <row r="14" spans="1:8" x14ac:dyDescent="0.15">
      <c r="A14" s="165"/>
      <c r="B14" s="166"/>
      <c r="C14" s="167"/>
      <c r="D14" s="168">
        <v>21253</v>
      </c>
      <c r="E14" s="169"/>
      <c r="F14" s="170">
        <v>31547</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6.1</v>
      </c>
      <c r="C19" s="179">
        <f>ROUND(VALUE(SUBSTITUTE(実質収支比率等に係る経年分析!G$48,"▲","-")),2)</f>
        <v>5.91</v>
      </c>
      <c r="D19" s="179">
        <f>ROUND(VALUE(SUBSTITUTE(実質収支比率等に係る経年分析!H$48,"▲","-")),2)</f>
        <v>4.76</v>
      </c>
      <c r="E19" s="179">
        <f>ROUND(VALUE(SUBSTITUTE(実質収支比率等に係る経年分析!I$48,"▲","-")),2)</f>
        <v>5.24</v>
      </c>
      <c r="F19" s="179">
        <f>ROUND(VALUE(SUBSTITUTE(実質収支比率等に係る経年分析!J$48,"▲","-")),2)</f>
        <v>5.03</v>
      </c>
    </row>
    <row r="20" spans="1:11" x14ac:dyDescent="0.15">
      <c r="A20" s="179" t="s">
        <v>55</v>
      </c>
      <c r="B20" s="179">
        <f>ROUND(VALUE(SUBSTITUTE(実質収支比率等に係る経年分析!F$47,"▲","-")),2)</f>
        <v>12.02</v>
      </c>
      <c r="C20" s="179">
        <f>ROUND(VALUE(SUBSTITUTE(実質収支比率等に係る経年分析!G$47,"▲","-")),2)</f>
        <v>15.54</v>
      </c>
      <c r="D20" s="179">
        <f>ROUND(VALUE(SUBSTITUTE(実質収支比率等に係る経年分析!H$47,"▲","-")),2)</f>
        <v>15.39</v>
      </c>
      <c r="E20" s="179">
        <f>ROUND(VALUE(SUBSTITUTE(実質収支比率等に係る経年分析!I$47,"▲","-")),2)</f>
        <v>13.21</v>
      </c>
      <c r="F20" s="179">
        <f>ROUND(VALUE(SUBSTITUTE(実質収支比率等に係る経年分析!J$47,"▲","-")),2)</f>
        <v>5.87</v>
      </c>
    </row>
    <row r="21" spans="1:11" x14ac:dyDescent="0.15">
      <c r="A21" s="179" t="s">
        <v>56</v>
      </c>
      <c r="B21" s="179">
        <f>IF(ISNUMBER(VALUE(SUBSTITUTE(実質収支比率等に係る経年分析!F$49,"▲","-"))),ROUND(VALUE(SUBSTITUTE(実質収支比率等に係る経年分析!F$49,"▲","-")),2),NA())</f>
        <v>-1.22</v>
      </c>
      <c r="C21" s="179">
        <f>IF(ISNUMBER(VALUE(SUBSTITUTE(実質収支比率等に係る経年分析!G$49,"▲","-"))),ROUND(VALUE(SUBSTITUTE(実質収支比率等に係る経年分析!G$49,"▲","-")),2),NA())</f>
        <v>3.93</v>
      </c>
      <c r="D21" s="179">
        <f>IF(ISNUMBER(VALUE(SUBSTITUTE(実質収支比率等に係る経年分析!H$49,"▲","-"))),ROUND(VALUE(SUBSTITUTE(実質収支比率等に係る経年分析!H$49,"▲","-")),2),NA())</f>
        <v>-1.33</v>
      </c>
      <c r="E21" s="179">
        <f>IF(ISNUMBER(VALUE(SUBSTITUTE(実質収支比率等に係る経年分析!I$49,"▲","-"))),ROUND(VALUE(SUBSTITUTE(実質収支比率等に係る経年分析!I$49,"▲","-")),2),NA())</f>
        <v>-1.31</v>
      </c>
      <c r="F21" s="179">
        <f>IF(ISNUMBER(VALUE(SUBSTITUTE(実質収支比率等に係る経年分析!J$49,"▲","-"))),ROUND(VALUE(SUBSTITUTE(実質収支比率等に係る経年分析!J$49,"▲","-")),2),NA())</f>
        <v>-7.34</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str">
        <f>IF(連結実質赤字比率に係る赤字・黒字の構成分析!C$40="",NA(),連結実質赤字比率に係る赤字・黒字の構成分析!C$40)</f>
        <v>尾張都市計画事業江南布袋南部土地区画整理事業特別会計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公共下水道事業特別会計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x14ac:dyDescent="0.15">
      <c r="A32" s="180" t="str">
        <f>IF(連結実質赤字比率に係る赤字・黒字の構成分析!C$38="",NA(),連結実質赤字比率に係る赤字・黒字の構成分析!C$38)</f>
        <v>後期高齢者医療特別会計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0.03</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0.02</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0.04</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0.03</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0.04</v>
      </c>
    </row>
    <row r="33" spans="1:16" x14ac:dyDescent="0.15">
      <c r="A33" s="180" t="str">
        <f>IF(連結実質赤字比率に係る赤字・黒字の構成分析!C$37="",NA(),連結実質赤字比率に係る赤字・黒字の構成分析!C$37)</f>
        <v>国民健康保険特別会計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3.83</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3.38</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3.48</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3.71</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0.46</v>
      </c>
    </row>
    <row r="34" spans="1:16" x14ac:dyDescent="0.15">
      <c r="A34" s="180" t="str">
        <f>IF(連結実質赤字比率に係る赤字・黒字の構成分析!C$36="",NA(),連結実質赤字比率に係る赤字・黒字の構成分析!C$36)</f>
        <v>介護保険特別会計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0.83</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0.54</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1.82</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2.19</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1.1299999999999999</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6.1</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5.9</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4.76</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5.24</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5.0199999999999996</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6.75</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7.38</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7.83</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7.39</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6.7</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2423</v>
      </c>
      <c r="E42" s="181"/>
      <c r="F42" s="181"/>
      <c r="G42" s="181">
        <f>'実質公債費比率（分子）の構造'!L$52</f>
        <v>2370</v>
      </c>
      <c r="H42" s="181"/>
      <c r="I42" s="181"/>
      <c r="J42" s="181">
        <f>'実質公債費比率（分子）の構造'!M$52</f>
        <v>2417</v>
      </c>
      <c r="K42" s="181"/>
      <c r="L42" s="181"/>
      <c r="M42" s="181">
        <f>'実質公債費比率（分子）の構造'!N$52</f>
        <v>2510</v>
      </c>
      <c r="N42" s="181"/>
      <c r="O42" s="181"/>
      <c r="P42" s="181">
        <f>'実質公債費比率（分子）の構造'!O$52</f>
        <v>2498</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66</v>
      </c>
      <c r="B45" s="181">
        <f>'実質公債費比率（分子）の構造'!K$49</f>
        <v>121</v>
      </c>
      <c r="C45" s="181"/>
      <c r="D45" s="181"/>
      <c r="E45" s="181">
        <f>'実質公債費比率（分子）の構造'!L$49</f>
        <v>119</v>
      </c>
      <c r="F45" s="181"/>
      <c r="G45" s="181"/>
      <c r="H45" s="181">
        <f>'実質公債費比率（分子）の構造'!M$49</f>
        <v>119</v>
      </c>
      <c r="I45" s="181"/>
      <c r="J45" s="181"/>
      <c r="K45" s="181">
        <f>'実質公債費比率（分子）の構造'!N$49</f>
        <v>117</v>
      </c>
      <c r="L45" s="181"/>
      <c r="M45" s="181"/>
      <c r="N45" s="181">
        <f>'実質公債費比率（分子）の構造'!O$49</f>
        <v>117</v>
      </c>
      <c r="O45" s="181"/>
      <c r="P45" s="181"/>
    </row>
    <row r="46" spans="1:16" x14ac:dyDescent="0.15">
      <c r="A46" s="181" t="s">
        <v>67</v>
      </c>
      <c r="B46" s="181">
        <f>'実質公債費比率（分子）の構造'!K$48</f>
        <v>526</v>
      </c>
      <c r="C46" s="181"/>
      <c r="D46" s="181"/>
      <c r="E46" s="181">
        <f>'実質公債費比率（分子）の構造'!L$48</f>
        <v>654</v>
      </c>
      <c r="F46" s="181"/>
      <c r="G46" s="181"/>
      <c r="H46" s="181">
        <f>'実質公債費比率（分子）の構造'!M$48</f>
        <v>635</v>
      </c>
      <c r="I46" s="181"/>
      <c r="J46" s="181"/>
      <c r="K46" s="181">
        <f>'実質公債費比率（分子）の構造'!N$48</f>
        <v>641</v>
      </c>
      <c r="L46" s="181"/>
      <c r="M46" s="181"/>
      <c r="N46" s="181">
        <f>'実質公債費比率（分子）の構造'!O$48</f>
        <v>656</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2433</v>
      </c>
      <c r="C49" s="181"/>
      <c r="D49" s="181"/>
      <c r="E49" s="181">
        <f>'実質公債費比率（分子）の構造'!L$45</f>
        <v>2260</v>
      </c>
      <c r="F49" s="181"/>
      <c r="G49" s="181"/>
      <c r="H49" s="181">
        <f>'実質公債費比率（分子）の構造'!M$45</f>
        <v>2384</v>
      </c>
      <c r="I49" s="181"/>
      <c r="J49" s="181"/>
      <c r="K49" s="181">
        <f>'実質公債費比率（分子）の構造'!N$45</f>
        <v>2402</v>
      </c>
      <c r="L49" s="181"/>
      <c r="M49" s="181"/>
      <c r="N49" s="181">
        <f>'実質公債費比率（分子）の構造'!O$45</f>
        <v>2403</v>
      </c>
      <c r="O49" s="181"/>
      <c r="P49" s="181"/>
    </row>
    <row r="50" spans="1:16" x14ac:dyDescent="0.15">
      <c r="A50" s="181" t="s">
        <v>71</v>
      </c>
      <c r="B50" s="181" t="e">
        <f>NA()</f>
        <v>#N/A</v>
      </c>
      <c r="C50" s="181">
        <f>IF(ISNUMBER('実質公債費比率（分子）の構造'!K$53),'実質公債費比率（分子）の構造'!K$53,NA())</f>
        <v>657</v>
      </c>
      <c r="D50" s="181" t="e">
        <f>NA()</f>
        <v>#N/A</v>
      </c>
      <c r="E50" s="181" t="e">
        <f>NA()</f>
        <v>#N/A</v>
      </c>
      <c r="F50" s="181">
        <f>IF(ISNUMBER('実質公債費比率（分子）の構造'!L$53),'実質公債費比率（分子）の構造'!L$53,NA())</f>
        <v>663</v>
      </c>
      <c r="G50" s="181" t="e">
        <f>NA()</f>
        <v>#N/A</v>
      </c>
      <c r="H50" s="181" t="e">
        <f>NA()</f>
        <v>#N/A</v>
      </c>
      <c r="I50" s="181">
        <f>IF(ISNUMBER('実質公債費比率（分子）の構造'!M$53),'実質公債費比率（分子）の構造'!M$53,NA())</f>
        <v>721</v>
      </c>
      <c r="J50" s="181" t="e">
        <f>NA()</f>
        <v>#N/A</v>
      </c>
      <c r="K50" s="181" t="e">
        <f>NA()</f>
        <v>#N/A</v>
      </c>
      <c r="L50" s="181">
        <f>IF(ISNUMBER('実質公債費比率（分子）の構造'!N$53),'実質公債費比率（分子）の構造'!N$53,NA())</f>
        <v>650</v>
      </c>
      <c r="M50" s="181" t="e">
        <f>NA()</f>
        <v>#N/A</v>
      </c>
      <c r="N50" s="181" t="e">
        <f>NA()</f>
        <v>#N/A</v>
      </c>
      <c r="O50" s="181">
        <f>IF(ISNUMBER('実質公債費比率（分子）の構造'!O$53),'実質公債費比率（分子）の構造'!O$53,NA())</f>
        <v>678</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23438</v>
      </c>
      <c r="E56" s="180"/>
      <c r="F56" s="180"/>
      <c r="G56" s="180">
        <f>'将来負担比率（分子）の構造'!J$52</f>
        <v>23745</v>
      </c>
      <c r="H56" s="180"/>
      <c r="I56" s="180"/>
      <c r="J56" s="180">
        <f>'将来負担比率（分子）の構造'!K$52</f>
        <v>23663</v>
      </c>
      <c r="K56" s="180"/>
      <c r="L56" s="180"/>
      <c r="M56" s="180">
        <f>'将来負担比率（分子）の構造'!L$52</f>
        <v>23633</v>
      </c>
      <c r="N56" s="180"/>
      <c r="O56" s="180"/>
      <c r="P56" s="180">
        <f>'将来負担比率（分子）の構造'!M$52</f>
        <v>24041</v>
      </c>
    </row>
    <row r="57" spans="1:16" x14ac:dyDescent="0.15">
      <c r="A57" s="180" t="s">
        <v>42</v>
      </c>
      <c r="B57" s="180"/>
      <c r="C57" s="180"/>
      <c r="D57" s="180">
        <f>'将来負担比率（分子）の構造'!I$51</f>
        <v>5840</v>
      </c>
      <c r="E57" s="180"/>
      <c r="F57" s="180"/>
      <c r="G57" s="180">
        <f>'将来負担比率（分子）の構造'!J$51</f>
        <v>6243</v>
      </c>
      <c r="H57" s="180"/>
      <c r="I57" s="180"/>
      <c r="J57" s="180">
        <f>'将来負担比率（分子）の構造'!K$51</f>
        <v>6604</v>
      </c>
      <c r="K57" s="180"/>
      <c r="L57" s="180"/>
      <c r="M57" s="180">
        <f>'将来負担比率（分子）の構造'!L$51</f>
        <v>6975</v>
      </c>
      <c r="N57" s="180"/>
      <c r="O57" s="180"/>
      <c r="P57" s="180">
        <f>'将来負担比率（分子）の構造'!M$51</f>
        <v>7048</v>
      </c>
    </row>
    <row r="58" spans="1:16" x14ac:dyDescent="0.15">
      <c r="A58" s="180" t="s">
        <v>41</v>
      </c>
      <c r="B58" s="180"/>
      <c r="C58" s="180"/>
      <c r="D58" s="180">
        <f>'将来負担比率（分子）の構造'!I$50</f>
        <v>3010</v>
      </c>
      <c r="E58" s="180"/>
      <c r="F58" s="180"/>
      <c r="G58" s="180">
        <f>'将来負担比率（分子）の構造'!J$50</f>
        <v>4101</v>
      </c>
      <c r="H58" s="180"/>
      <c r="I58" s="180"/>
      <c r="J58" s="180">
        <f>'将来負担比率（分子）の構造'!K$50</f>
        <v>4247</v>
      </c>
      <c r="K58" s="180"/>
      <c r="L58" s="180"/>
      <c r="M58" s="180">
        <f>'将来負担比率（分子）の構造'!L$50</f>
        <v>4086</v>
      </c>
      <c r="N58" s="180"/>
      <c r="O58" s="180"/>
      <c r="P58" s="180">
        <f>'将来負担比率（分子）の構造'!M$50</f>
        <v>3683</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3871</v>
      </c>
      <c r="C62" s="180"/>
      <c r="D62" s="180"/>
      <c r="E62" s="180">
        <f>'将来負担比率（分子）の構造'!J$45</f>
        <v>3838</v>
      </c>
      <c r="F62" s="180"/>
      <c r="G62" s="180"/>
      <c r="H62" s="180">
        <f>'将来負担比率（分子）の構造'!K$45</f>
        <v>3496</v>
      </c>
      <c r="I62" s="180"/>
      <c r="J62" s="180"/>
      <c r="K62" s="180">
        <f>'将来負担比率（分子）の構造'!L$45</f>
        <v>3525</v>
      </c>
      <c r="L62" s="180"/>
      <c r="M62" s="180"/>
      <c r="N62" s="180">
        <f>'将来負担比率（分子）の構造'!M$45</f>
        <v>3592</v>
      </c>
      <c r="O62" s="180"/>
      <c r="P62" s="180"/>
    </row>
    <row r="63" spans="1:16" x14ac:dyDescent="0.15">
      <c r="A63" s="180" t="s">
        <v>34</v>
      </c>
      <c r="B63" s="180">
        <f>'将来負担比率（分子）の構造'!I$44</f>
        <v>733</v>
      </c>
      <c r="C63" s="180"/>
      <c r="D63" s="180"/>
      <c r="E63" s="180">
        <f>'将来負担比率（分子）の構造'!J$44</f>
        <v>617</v>
      </c>
      <c r="F63" s="180"/>
      <c r="G63" s="180"/>
      <c r="H63" s="180">
        <f>'将来負担比率（分子）の構造'!K$44</f>
        <v>503</v>
      </c>
      <c r="I63" s="180"/>
      <c r="J63" s="180"/>
      <c r="K63" s="180">
        <f>'将来負担比率（分子）の構造'!L$44</f>
        <v>390</v>
      </c>
      <c r="L63" s="180"/>
      <c r="M63" s="180"/>
      <c r="N63" s="180">
        <f>'将来負担比率（分子）の構造'!M$44</f>
        <v>276</v>
      </c>
      <c r="O63" s="180"/>
      <c r="P63" s="180"/>
    </row>
    <row r="64" spans="1:16" x14ac:dyDescent="0.15">
      <c r="A64" s="180" t="s">
        <v>33</v>
      </c>
      <c r="B64" s="180">
        <f>'将来負担比率（分子）の構造'!I$43</f>
        <v>8170</v>
      </c>
      <c r="C64" s="180"/>
      <c r="D64" s="180"/>
      <c r="E64" s="180">
        <f>'将来負担比率（分子）の構造'!J$43</f>
        <v>8959</v>
      </c>
      <c r="F64" s="180"/>
      <c r="G64" s="180"/>
      <c r="H64" s="180">
        <f>'将来負担比率（分子）の構造'!K$43</f>
        <v>9592</v>
      </c>
      <c r="I64" s="180"/>
      <c r="J64" s="180"/>
      <c r="K64" s="180">
        <f>'将来負担比率（分子）の構造'!L$43</f>
        <v>10242</v>
      </c>
      <c r="L64" s="180"/>
      <c r="M64" s="180"/>
      <c r="N64" s="180">
        <f>'将来負担比率（分子）の構造'!M$43</f>
        <v>10348</v>
      </c>
      <c r="O64" s="180"/>
      <c r="P64" s="180"/>
    </row>
    <row r="65" spans="1:16" x14ac:dyDescent="0.15">
      <c r="A65" s="180" t="s">
        <v>32</v>
      </c>
      <c r="B65" s="180">
        <f>'将来負担比率（分子）の構造'!I$42</f>
        <v>1111</v>
      </c>
      <c r="C65" s="180"/>
      <c r="D65" s="180"/>
      <c r="E65" s="180">
        <f>'将来負担比率（分子）の構造'!J$42</f>
        <v>988</v>
      </c>
      <c r="F65" s="180"/>
      <c r="G65" s="180"/>
      <c r="H65" s="180">
        <f>'将来負担比率（分子）の構造'!K$42</f>
        <v>864</v>
      </c>
      <c r="I65" s="180"/>
      <c r="J65" s="180"/>
      <c r="K65" s="180">
        <f>'将来負担比率（分子）の構造'!L$42</f>
        <v>741</v>
      </c>
      <c r="L65" s="180"/>
      <c r="M65" s="180"/>
      <c r="N65" s="180">
        <f>'将来負担比率（分子）の構造'!M$42</f>
        <v>618</v>
      </c>
      <c r="O65" s="180"/>
      <c r="P65" s="180"/>
    </row>
    <row r="66" spans="1:16" x14ac:dyDescent="0.15">
      <c r="A66" s="180" t="s">
        <v>31</v>
      </c>
      <c r="B66" s="180">
        <f>'将来負担比率（分子）の構造'!I$41</f>
        <v>23788</v>
      </c>
      <c r="C66" s="180"/>
      <c r="D66" s="180"/>
      <c r="E66" s="180">
        <f>'将来負担比率（分子）の構造'!J$41</f>
        <v>23846</v>
      </c>
      <c r="F66" s="180"/>
      <c r="G66" s="180"/>
      <c r="H66" s="180">
        <f>'将来負担比率（分子）の構造'!K$41</f>
        <v>23270</v>
      </c>
      <c r="I66" s="180"/>
      <c r="J66" s="180"/>
      <c r="K66" s="180">
        <f>'将来負担比率（分子）の構造'!L$41</f>
        <v>24531</v>
      </c>
      <c r="L66" s="180"/>
      <c r="M66" s="180"/>
      <c r="N66" s="180">
        <f>'将来負担比率（分子）の構造'!M$41</f>
        <v>24444</v>
      </c>
      <c r="O66" s="180"/>
      <c r="P66" s="180"/>
    </row>
    <row r="67" spans="1:16" x14ac:dyDescent="0.15">
      <c r="A67" s="180" t="s">
        <v>75</v>
      </c>
      <c r="B67" s="180" t="e">
        <f>NA()</f>
        <v>#N/A</v>
      </c>
      <c r="C67" s="180">
        <f>IF(ISNUMBER('将来負担比率（分子）の構造'!I$53), IF('将来負担比率（分子）の構造'!I$53 &lt; 0, 0, '将来負担比率（分子）の構造'!I$53), NA())</f>
        <v>5385</v>
      </c>
      <c r="D67" s="180" t="e">
        <f>NA()</f>
        <v>#N/A</v>
      </c>
      <c r="E67" s="180" t="e">
        <f>NA()</f>
        <v>#N/A</v>
      </c>
      <c r="F67" s="180">
        <f>IF(ISNUMBER('将来負担比率（分子）の構造'!J$53), IF('将来負担比率（分子）の構造'!J$53 &lt; 0, 0, '将来負担比率（分子）の構造'!J$53), NA())</f>
        <v>4158</v>
      </c>
      <c r="G67" s="180" t="e">
        <f>NA()</f>
        <v>#N/A</v>
      </c>
      <c r="H67" s="180" t="e">
        <f>NA()</f>
        <v>#N/A</v>
      </c>
      <c r="I67" s="180">
        <f>IF(ISNUMBER('将来負担比率（分子）の構造'!K$53), IF('将来負担比率（分子）の構造'!K$53 &lt; 0, 0, '将来負担比率（分子）の構造'!K$53), NA())</f>
        <v>3211</v>
      </c>
      <c r="J67" s="180" t="e">
        <f>NA()</f>
        <v>#N/A</v>
      </c>
      <c r="K67" s="180" t="e">
        <f>NA()</f>
        <v>#N/A</v>
      </c>
      <c r="L67" s="180">
        <f>IF(ISNUMBER('将来負担比率（分子）の構造'!L$53), IF('将来負担比率（分子）の構造'!L$53 &lt; 0, 0, '将来負担比率（分子）の構造'!L$53), NA())</f>
        <v>4735</v>
      </c>
      <c r="M67" s="180" t="e">
        <f>NA()</f>
        <v>#N/A</v>
      </c>
      <c r="N67" s="180" t="e">
        <f>NA()</f>
        <v>#N/A</v>
      </c>
      <c r="O67" s="180">
        <f>IF(ISNUMBER('将来負担比率（分子）の構造'!M$53), IF('将来負担比率（分子）の構造'!M$53 &lt; 0, 0, '将来負担比率（分子）の構造'!M$53), NA())</f>
        <v>4506</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2740</v>
      </c>
      <c r="C72" s="184">
        <f>基金残高に係る経年分析!G55</f>
        <v>2398</v>
      </c>
      <c r="D72" s="184">
        <f>基金残高に係る経年分析!H55</f>
        <v>1079</v>
      </c>
    </row>
    <row r="73" spans="1:16" x14ac:dyDescent="0.15">
      <c r="A73" s="183" t="s">
        <v>78</v>
      </c>
      <c r="B73" s="184" t="str">
        <f>基金残高に係る経年分析!F56</f>
        <v>-</v>
      </c>
      <c r="C73" s="184" t="str">
        <f>基金残高に係る経年分析!G56</f>
        <v>-</v>
      </c>
      <c r="D73" s="184" t="str">
        <f>基金残高に係る経年分析!H56</f>
        <v>-</v>
      </c>
    </row>
    <row r="74" spans="1:16" x14ac:dyDescent="0.15">
      <c r="A74" s="183" t="s">
        <v>79</v>
      </c>
      <c r="B74" s="184">
        <f>基金残高に係る経年分析!F57</f>
        <v>1124</v>
      </c>
      <c r="C74" s="184">
        <f>基金残高に係る経年分析!G57</f>
        <v>1163</v>
      </c>
      <c r="D74" s="184">
        <f>基金残高に係る経年分析!H57</f>
        <v>1409</v>
      </c>
    </row>
  </sheetData>
  <sheetProtection algorithmName="SHA-512" hashValue="PgLTirwsKeh4nIDYIHhRb1hFsDBJ/qFG03JhF4gTkPibtuhvaTif1FYRnQgPaQsE1KH43Ni4daRboK9khFdilg==" saltValue="Vdgb0WTXo2Faorm2ffbnB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211</v>
      </c>
      <c r="DI1" s="794"/>
      <c r="DJ1" s="794"/>
      <c r="DK1" s="794"/>
      <c r="DL1" s="794"/>
      <c r="DM1" s="794"/>
      <c r="DN1" s="795"/>
      <c r="DO1" s="225"/>
      <c r="DP1" s="793" t="s">
        <v>212</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213</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214</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215</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216</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217</v>
      </c>
      <c r="S4" s="736"/>
      <c r="T4" s="736"/>
      <c r="U4" s="736"/>
      <c r="V4" s="736"/>
      <c r="W4" s="736"/>
      <c r="X4" s="736"/>
      <c r="Y4" s="737"/>
      <c r="Z4" s="735" t="s">
        <v>218</v>
      </c>
      <c r="AA4" s="736"/>
      <c r="AB4" s="736"/>
      <c r="AC4" s="737"/>
      <c r="AD4" s="735" t="s">
        <v>219</v>
      </c>
      <c r="AE4" s="736"/>
      <c r="AF4" s="736"/>
      <c r="AG4" s="736"/>
      <c r="AH4" s="736"/>
      <c r="AI4" s="736"/>
      <c r="AJ4" s="736"/>
      <c r="AK4" s="737"/>
      <c r="AL4" s="735" t="s">
        <v>218</v>
      </c>
      <c r="AM4" s="736"/>
      <c r="AN4" s="736"/>
      <c r="AO4" s="737"/>
      <c r="AP4" s="796" t="s">
        <v>220</v>
      </c>
      <c r="AQ4" s="796"/>
      <c r="AR4" s="796"/>
      <c r="AS4" s="796"/>
      <c r="AT4" s="796"/>
      <c r="AU4" s="796"/>
      <c r="AV4" s="796"/>
      <c r="AW4" s="796"/>
      <c r="AX4" s="796"/>
      <c r="AY4" s="796"/>
      <c r="AZ4" s="796"/>
      <c r="BA4" s="796"/>
      <c r="BB4" s="796"/>
      <c r="BC4" s="796"/>
      <c r="BD4" s="796"/>
      <c r="BE4" s="796"/>
      <c r="BF4" s="796"/>
      <c r="BG4" s="796" t="s">
        <v>221</v>
      </c>
      <c r="BH4" s="796"/>
      <c r="BI4" s="796"/>
      <c r="BJ4" s="796"/>
      <c r="BK4" s="796"/>
      <c r="BL4" s="796"/>
      <c r="BM4" s="796"/>
      <c r="BN4" s="796"/>
      <c r="BO4" s="796" t="s">
        <v>218</v>
      </c>
      <c r="BP4" s="796"/>
      <c r="BQ4" s="796"/>
      <c r="BR4" s="796"/>
      <c r="BS4" s="796" t="s">
        <v>222</v>
      </c>
      <c r="BT4" s="796"/>
      <c r="BU4" s="796"/>
      <c r="BV4" s="796"/>
      <c r="BW4" s="796"/>
      <c r="BX4" s="796"/>
      <c r="BY4" s="796"/>
      <c r="BZ4" s="796"/>
      <c r="CA4" s="796"/>
      <c r="CB4" s="796"/>
      <c r="CD4" s="778" t="s">
        <v>223</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224</v>
      </c>
      <c r="C5" s="761"/>
      <c r="D5" s="761"/>
      <c r="E5" s="761"/>
      <c r="F5" s="761"/>
      <c r="G5" s="761"/>
      <c r="H5" s="761"/>
      <c r="I5" s="761"/>
      <c r="J5" s="761"/>
      <c r="K5" s="761"/>
      <c r="L5" s="761"/>
      <c r="M5" s="761"/>
      <c r="N5" s="761"/>
      <c r="O5" s="761"/>
      <c r="P5" s="761"/>
      <c r="Q5" s="762"/>
      <c r="R5" s="726">
        <v>12734909</v>
      </c>
      <c r="S5" s="727"/>
      <c r="T5" s="727"/>
      <c r="U5" s="727"/>
      <c r="V5" s="727"/>
      <c r="W5" s="727"/>
      <c r="X5" s="727"/>
      <c r="Y5" s="773"/>
      <c r="Z5" s="791">
        <v>42.6</v>
      </c>
      <c r="AA5" s="791"/>
      <c r="AB5" s="791"/>
      <c r="AC5" s="791"/>
      <c r="AD5" s="792">
        <v>12133918</v>
      </c>
      <c r="AE5" s="792"/>
      <c r="AF5" s="792"/>
      <c r="AG5" s="792"/>
      <c r="AH5" s="792"/>
      <c r="AI5" s="792"/>
      <c r="AJ5" s="792"/>
      <c r="AK5" s="792"/>
      <c r="AL5" s="774">
        <v>70.7</v>
      </c>
      <c r="AM5" s="743"/>
      <c r="AN5" s="743"/>
      <c r="AO5" s="775"/>
      <c r="AP5" s="760" t="s">
        <v>225</v>
      </c>
      <c r="AQ5" s="761"/>
      <c r="AR5" s="761"/>
      <c r="AS5" s="761"/>
      <c r="AT5" s="761"/>
      <c r="AU5" s="761"/>
      <c r="AV5" s="761"/>
      <c r="AW5" s="761"/>
      <c r="AX5" s="761"/>
      <c r="AY5" s="761"/>
      <c r="AZ5" s="761"/>
      <c r="BA5" s="761"/>
      <c r="BB5" s="761"/>
      <c r="BC5" s="761"/>
      <c r="BD5" s="761"/>
      <c r="BE5" s="761"/>
      <c r="BF5" s="762"/>
      <c r="BG5" s="661">
        <v>12133918</v>
      </c>
      <c r="BH5" s="664"/>
      <c r="BI5" s="664"/>
      <c r="BJ5" s="664"/>
      <c r="BK5" s="664"/>
      <c r="BL5" s="664"/>
      <c r="BM5" s="664"/>
      <c r="BN5" s="665"/>
      <c r="BO5" s="723">
        <v>95.3</v>
      </c>
      <c r="BP5" s="723"/>
      <c r="BQ5" s="723"/>
      <c r="BR5" s="723"/>
      <c r="BS5" s="724">
        <v>64750</v>
      </c>
      <c r="BT5" s="724"/>
      <c r="BU5" s="724"/>
      <c r="BV5" s="724"/>
      <c r="BW5" s="724"/>
      <c r="BX5" s="724"/>
      <c r="BY5" s="724"/>
      <c r="BZ5" s="724"/>
      <c r="CA5" s="724"/>
      <c r="CB5" s="765"/>
      <c r="CD5" s="778" t="s">
        <v>220</v>
      </c>
      <c r="CE5" s="779"/>
      <c r="CF5" s="779"/>
      <c r="CG5" s="779"/>
      <c r="CH5" s="779"/>
      <c r="CI5" s="779"/>
      <c r="CJ5" s="779"/>
      <c r="CK5" s="779"/>
      <c r="CL5" s="779"/>
      <c r="CM5" s="779"/>
      <c r="CN5" s="779"/>
      <c r="CO5" s="779"/>
      <c r="CP5" s="779"/>
      <c r="CQ5" s="780"/>
      <c r="CR5" s="778" t="s">
        <v>226</v>
      </c>
      <c r="CS5" s="779"/>
      <c r="CT5" s="779"/>
      <c r="CU5" s="779"/>
      <c r="CV5" s="779"/>
      <c r="CW5" s="779"/>
      <c r="CX5" s="779"/>
      <c r="CY5" s="780"/>
      <c r="CZ5" s="778" t="s">
        <v>218</v>
      </c>
      <c r="DA5" s="779"/>
      <c r="DB5" s="779"/>
      <c r="DC5" s="780"/>
      <c r="DD5" s="778" t="s">
        <v>227</v>
      </c>
      <c r="DE5" s="779"/>
      <c r="DF5" s="779"/>
      <c r="DG5" s="779"/>
      <c r="DH5" s="779"/>
      <c r="DI5" s="779"/>
      <c r="DJ5" s="779"/>
      <c r="DK5" s="779"/>
      <c r="DL5" s="779"/>
      <c r="DM5" s="779"/>
      <c r="DN5" s="779"/>
      <c r="DO5" s="779"/>
      <c r="DP5" s="780"/>
      <c r="DQ5" s="778" t="s">
        <v>228</v>
      </c>
      <c r="DR5" s="779"/>
      <c r="DS5" s="779"/>
      <c r="DT5" s="779"/>
      <c r="DU5" s="779"/>
      <c r="DV5" s="779"/>
      <c r="DW5" s="779"/>
      <c r="DX5" s="779"/>
      <c r="DY5" s="779"/>
      <c r="DZ5" s="779"/>
      <c r="EA5" s="779"/>
      <c r="EB5" s="779"/>
      <c r="EC5" s="780"/>
    </row>
    <row r="6" spans="2:143" ht="11.25" customHeight="1" x14ac:dyDescent="0.15">
      <c r="B6" s="658" t="s">
        <v>229</v>
      </c>
      <c r="C6" s="659"/>
      <c r="D6" s="659"/>
      <c r="E6" s="659"/>
      <c r="F6" s="659"/>
      <c r="G6" s="659"/>
      <c r="H6" s="659"/>
      <c r="I6" s="659"/>
      <c r="J6" s="659"/>
      <c r="K6" s="659"/>
      <c r="L6" s="659"/>
      <c r="M6" s="659"/>
      <c r="N6" s="659"/>
      <c r="O6" s="659"/>
      <c r="P6" s="659"/>
      <c r="Q6" s="660"/>
      <c r="R6" s="661">
        <v>252290</v>
      </c>
      <c r="S6" s="664"/>
      <c r="T6" s="664"/>
      <c r="U6" s="664"/>
      <c r="V6" s="664"/>
      <c r="W6" s="664"/>
      <c r="X6" s="664"/>
      <c r="Y6" s="665"/>
      <c r="Z6" s="723">
        <v>0.8</v>
      </c>
      <c r="AA6" s="723"/>
      <c r="AB6" s="723"/>
      <c r="AC6" s="723"/>
      <c r="AD6" s="724">
        <v>252290</v>
      </c>
      <c r="AE6" s="724"/>
      <c r="AF6" s="724"/>
      <c r="AG6" s="724"/>
      <c r="AH6" s="724"/>
      <c r="AI6" s="724"/>
      <c r="AJ6" s="724"/>
      <c r="AK6" s="724"/>
      <c r="AL6" s="666">
        <v>1.5</v>
      </c>
      <c r="AM6" s="667"/>
      <c r="AN6" s="667"/>
      <c r="AO6" s="725"/>
      <c r="AP6" s="658" t="s">
        <v>230</v>
      </c>
      <c r="AQ6" s="659"/>
      <c r="AR6" s="659"/>
      <c r="AS6" s="659"/>
      <c r="AT6" s="659"/>
      <c r="AU6" s="659"/>
      <c r="AV6" s="659"/>
      <c r="AW6" s="659"/>
      <c r="AX6" s="659"/>
      <c r="AY6" s="659"/>
      <c r="AZ6" s="659"/>
      <c r="BA6" s="659"/>
      <c r="BB6" s="659"/>
      <c r="BC6" s="659"/>
      <c r="BD6" s="659"/>
      <c r="BE6" s="659"/>
      <c r="BF6" s="660"/>
      <c r="BG6" s="661">
        <v>12133918</v>
      </c>
      <c r="BH6" s="664"/>
      <c r="BI6" s="664"/>
      <c r="BJ6" s="664"/>
      <c r="BK6" s="664"/>
      <c r="BL6" s="664"/>
      <c r="BM6" s="664"/>
      <c r="BN6" s="665"/>
      <c r="BO6" s="723">
        <v>95.3</v>
      </c>
      <c r="BP6" s="723"/>
      <c r="BQ6" s="723"/>
      <c r="BR6" s="723"/>
      <c r="BS6" s="724">
        <v>64750</v>
      </c>
      <c r="BT6" s="724"/>
      <c r="BU6" s="724"/>
      <c r="BV6" s="724"/>
      <c r="BW6" s="724"/>
      <c r="BX6" s="724"/>
      <c r="BY6" s="724"/>
      <c r="BZ6" s="724"/>
      <c r="CA6" s="724"/>
      <c r="CB6" s="765"/>
      <c r="CD6" s="732" t="s">
        <v>231</v>
      </c>
      <c r="CE6" s="733"/>
      <c r="CF6" s="733"/>
      <c r="CG6" s="733"/>
      <c r="CH6" s="733"/>
      <c r="CI6" s="733"/>
      <c r="CJ6" s="733"/>
      <c r="CK6" s="733"/>
      <c r="CL6" s="733"/>
      <c r="CM6" s="733"/>
      <c r="CN6" s="733"/>
      <c r="CO6" s="733"/>
      <c r="CP6" s="733"/>
      <c r="CQ6" s="734"/>
      <c r="CR6" s="661">
        <v>282808</v>
      </c>
      <c r="CS6" s="664"/>
      <c r="CT6" s="664"/>
      <c r="CU6" s="664"/>
      <c r="CV6" s="664"/>
      <c r="CW6" s="664"/>
      <c r="CX6" s="664"/>
      <c r="CY6" s="665"/>
      <c r="CZ6" s="774">
        <v>1</v>
      </c>
      <c r="DA6" s="743"/>
      <c r="DB6" s="743"/>
      <c r="DC6" s="777"/>
      <c r="DD6" s="669">
        <v>1868</v>
      </c>
      <c r="DE6" s="664"/>
      <c r="DF6" s="664"/>
      <c r="DG6" s="664"/>
      <c r="DH6" s="664"/>
      <c r="DI6" s="664"/>
      <c r="DJ6" s="664"/>
      <c r="DK6" s="664"/>
      <c r="DL6" s="664"/>
      <c r="DM6" s="664"/>
      <c r="DN6" s="664"/>
      <c r="DO6" s="664"/>
      <c r="DP6" s="665"/>
      <c r="DQ6" s="669">
        <v>282808</v>
      </c>
      <c r="DR6" s="664"/>
      <c r="DS6" s="664"/>
      <c r="DT6" s="664"/>
      <c r="DU6" s="664"/>
      <c r="DV6" s="664"/>
      <c r="DW6" s="664"/>
      <c r="DX6" s="664"/>
      <c r="DY6" s="664"/>
      <c r="DZ6" s="664"/>
      <c r="EA6" s="664"/>
      <c r="EB6" s="664"/>
      <c r="EC6" s="704"/>
    </row>
    <row r="7" spans="2:143" ht="11.25" customHeight="1" x14ac:dyDescent="0.15">
      <c r="B7" s="658" t="s">
        <v>232</v>
      </c>
      <c r="C7" s="659"/>
      <c r="D7" s="659"/>
      <c r="E7" s="659"/>
      <c r="F7" s="659"/>
      <c r="G7" s="659"/>
      <c r="H7" s="659"/>
      <c r="I7" s="659"/>
      <c r="J7" s="659"/>
      <c r="K7" s="659"/>
      <c r="L7" s="659"/>
      <c r="M7" s="659"/>
      <c r="N7" s="659"/>
      <c r="O7" s="659"/>
      <c r="P7" s="659"/>
      <c r="Q7" s="660"/>
      <c r="R7" s="661">
        <v>29391</v>
      </c>
      <c r="S7" s="664"/>
      <c r="T7" s="664"/>
      <c r="U7" s="664"/>
      <c r="V7" s="664"/>
      <c r="W7" s="664"/>
      <c r="X7" s="664"/>
      <c r="Y7" s="665"/>
      <c r="Z7" s="723">
        <v>0.1</v>
      </c>
      <c r="AA7" s="723"/>
      <c r="AB7" s="723"/>
      <c r="AC7" s="723"/>
      <c r="AD7" s="724">
        <v>29391</v>
      </c>
      <c r="AE7" s="724"/>
      <c r="AF7" s="724"/>
      <c r="AG7" s="724"/>
      <c r="AH7" s="724"/>
      <c r="AI7" s="724"/>
      <c r="AJ7" s="724"/>
      <c r="AK7" s="724"/>
      <c r="AL7" s="666">
        <v>0.2</v>
      </c>
      <c r="AM7" s="667"/>
      <c r="AN7" s="667"/>
      <c r="AO7" s="725"/>
      <c r="AP7" s="658" t="s">
        <v>233</v>
      </c>
      <c r="AQ7" s="659"/>
      <c r="AR7" s="659"/>
      <c r="AS7" s="659"/>
      <c r="AT7" s="659"/>
      <c r="AU7" s="659"/>
      <c r="AV7" s="659"/>
      <c r="AW7" s="659"/>
      <c r="AX7" s="659"/>
      <c r="AY7" s="659"/>
      <c r="AZ7" s="659"/>
      <c r="BA7" s="659"/>
      <c r="BB7" s="659"/>
      <c r="BC7" s="659"/>
      <c r="BD7" s="659"/>
      <c r="BE7" s="659"/>
      <c r="BF7" s="660"/>
      <c r="BG7" s="661">
        <v>6276748</v>
      </c>
      <c r="BH7" s="664"/>
      <c r="BI7" s="664"/>
      <c r="BJ7" s="664"/>
      <c r="BK7" s="664"/>
      <c r="BL7" s="664"/>
      <c r="BM7" s="664"/>
      <c r="BN7" s="665"/>
      <c r="BO7" s="723">
        <v>49.3</v>
      </c>
      <c r="BP7" s="723"/>
      <c r="BQ7" s="723"/>
      <c r="BR7" s="723"/>
      <c r="BS7" s="724">
        <v>64750</v>
      </c>
      <c r="BT7" s="724"/>
      <c r="BU7" s="724"/>
      <c r="BV7" s="724"/>
      <c r="BW7" s="724"/>
      <c r="BX7" s="724"/>
      <c r="BY7" s="724"/>
      <c r="BZ7" s="724"/>
      <c r="CA7" s="724"/>
      <c r="CB7" s="765"/>
      <c r="CD7" s="705" t="s">
        <v>234</v>
      </c>
      <c r="CE7" s="702"/>
      <c r="CF7" s="702"/>
      <c r="CG7" s="702"/>
      <c r="CH7" s="702"/>
      <c r="CI7" s="702"/>
      <c r="CJ7" s="702"/>
      <c r="CK7" s="702"/>
      <c r="CL7" s="702"/>
      <c r="CM7" s="702"/>
      <c r="CN7" s="702"/>
      <c r="CO7" s="702"/>
      <c r="CP7" s="702"/>
      <c r="CQ7" s="703"/>
      <c r="CR7" s="661">
        <v>2801564</v>
      </c>
      <c r="CS7" s="664"/>
      <c r="CT7" s="664"/>
      <c r="CU7" s="664"/>
      <c r="CV7" s="664"/>
      <c r="CW7" s="664"/>
      <c r="CX7" s="664"/>
      <c r="CY7" s="665"/>
      <c r="CZ7" s="723">
        <v>10</v>
      </c>
      <c r="DA7" s="723"/>
      <c r="DB7" s="723"/>
      <c r="DC7" s="723"/>
      <c r="DD7" s="669">
        <v>40198</v>
      </c>
      <c r="DE7" s="664"/>
      <c r="DF7" s="664"/>
      <c r="DG7" s="664"/>
      <c r="DH7" s="664"/>
      <c r="DI7" s="664"/>
      <c r="DJ7" s="664"/>
      <c r="DK7" s="664"/>
      <c r="DL7" s="664"/>
      <c r="DM7" s="664"/>
      <c r="DN7" s="664"/>
      <c r="DO7" s="664"/>
      <c r="DP7" s="665"/>
      <c r="DQ7" s="669">
        <v>2442891</v>
      </c>
      <c r="DR7" s="664"/>
      <c r="DS7" s="664"/>
      <c r="DT7" s="664"/>
      <c r="DU7" s="664"/>
      <c r="DV7" s="664"/>
      <c r="DW7" s="664"/>
      <c r="DX7" s="664"/>
      <c r="DY7" s="664"/>
      <c r="DZ7" s="664"/>
      <c r="EA7" s="664"/>
      <c r="EB7" s="664"/>
      <c r="EC7" s="704"/>
    </row>
    <row r="8" spans="2:143" ht="11.25" customHeight="1" x14ac:dyDescent="0.15">
      <c r="B8" s="658" t="s">
        <v>235</v>
      </c>
      <c r="C8" s="659"/>
      <c r="D8" s="659"/>
      <c r="E8" s="659"/>
      <c r="F8" s="659"/>
      <c r="G8" s="659"/>
      <c r="H8" s="659"/>
      <c r="I8" s="659"/>
      <c r="J8" s="659"/>
      <c r="K8" s="659"/>
      <c r="L8" s="659"/>
      <c r="M8" s="659"/>
      <c r="N8" s="659"/>
      <c r="O8" s="659"/>
      <c r="P8" s="659"/>
      <c r="Q8" s="660"/>
      <c r="R8" s="661">
        <v>83752</v>
      </c>
      <c r="S8" s="664"/>
      <c r="T8" s="664"/>
      <c r="U8" s="664"/>
      <c r="V8" s="664"/>
      <c r="W8" s="664"/>
      <c r="X8" s="664"/>
      <c r="Y8" s="665"/>
      <c r="Z8" s="723">
        <v>0.3</v>
      </c>
      <c r="AA8" s="723"/>
      <c r="AB8" s="723"/>
      <c r="AC8" s="723"/>
      <c r="AD8" s="724">
        <v>83752</v>
      </c>
      <c r="AE8" s="724"/>
      <c r="AF8" s="724"/>
      <c r="AG8" s="724"/>
      <c r="AH8" s="724"/>
      <c r="AI8" s="724"/>
      <c r="AJ8" s="724"/>
      <c r="AK8" s="724"/>
      <c r="AL8" s="666">
        <v>0.5</v>
      </c>
      <c r="AM8" s="667"/>
      <c r="AN8" s="667"/>
      <c r="AO8" s="725"/>
      <c r="AP8" s="658" t="s">
        <v>236</v>
      </c>
      <c r="AQ8" s="659"/>
      <c r="AR8" s="659"/>
      <c r="AS8" s="659"/>
      <c r="AT8" s="659"/>
      <c r="AU8" s="659"/>
      <c r="AV8" s="659"/>
      <c r="AW8" s="659"/>
      <c r="AX8" s="659"/>
      <c r="AY8" s="659"/>
      <c r="AZ8" s="659"/>
      <c r="BA8" s="659"/>
      <c r="BB8" s="659"/>
      <c r="BC8" s="659"/>
      <c r="BD8" s="659"/>
      <c r="BE8" s="659"/>
      <c r="BF8" s="660"/>
      <c r="BG8" s="661">
        <v>179706</v>
      </c>
      <c r="BH8" s="664"/>
      <c r="BI8" s="664"/>
      <c r="BJ8" s="664"/>
      <c r="BK8" s="664"/>
      <c r="BL8" s="664"/>
      <c r="BM8" s="664"/>
      <c r="BN8" s="665"/>
      <c r="BO8" s="723">
        <v>1.4</v>
      </c>
      <c r="BP8" s="723"/>
      <c r="BQ8" s="723"/>
      <c r="BR8" s="723"/>
      <c r="BS8" s="669" t="s">
        <v>178</v>
      </c>
      <c r="BT8" s="664"/>
      <c r="BU8" s="664"/>
      <c r="BV8" s="664"/>
      <c r="BW8" s="664"/>
      <c r="BX8" s="664"/>
      <c r="BY8" s="664"/>
      <c r="BZ8" s="664"/>
      <c r="CA8" s="664"/>
      <c r="CB8" s="704"/>
      <c r="CD8" s="705" t="s">
        <v>237</v>
      </c>
      <c r="CE8" s="702"/>
      <c r="CF8" s="702"/>
      <c r="CG8" s="702"/>
      <c r="CH8" s="702"/>
      <c r="CI8" s="702"/>
      <c r="CJ8" s="702"/>
      <c r="CK8" s="702"/>
      <c r="CL8" s="702"/>
      <c r="CM8" s="702"/>
      <c r="CN8" s="702"/>
      <c r="CO8" s="702"/>
      <c r="CP8" s="702"/>
      <c r="CQ8" s="703"/>
      <c r="CR8" s="661">
        <v>11863017</v>
      </c>
      <c r="CS8" s="664"/>
      <c r="CT8" s="664"/>
      <c r="CU8" s="664"/>
      <c r="CV8" s="664"/>
      <c r="CW8" s="664"/>
      <c r="CX8" s="664"/>
      <c r="CY8" s="665"/>
      <c r="CZ8" s="723">
        <v>42.5</v>
      </c>
      <c r="DA8" s="723"/>
      <c r="DB8" s="723"/>
      <c r="DC8" s="723"/>
      <c r="DD8" s="669">
        <v>117753</v>
      </c>
      <c r="DE8" s="664"/>
      <c r="DF8" s="664"/>
      <c r="DG8" s="664"/>
      <c r="DH8" s="664"/>
      <c r="DI8" s="664"/>
      <c r="DJ8" s="664"/>
      <c r="DK8" s="664"/>
      <c r="DL8" s="664"/>
      <c r="DM8" s="664"/>
      <c r="DN8" s="664"/>
      <c r="DO8" s="664"/>
      <c r="DP8" s="665"/>
      <c r="DQ8" s="669">
        <v>6836411</v>
      </c>
      <c r="DR8" s="664"/>
      <c r="DS8" s="664"/>
      <c r="DT8" s="664"/>
      <c r="DU8" s="664"/>
      <c r="DV8" s="664"/>
      <c r="DW8" s="664"/>
      <c r="DX8" s="664"/>
      <c r="DY8" s="664"/>
      <c r="DZ8" s="664"/>
      <c r="EA8" s="664"/>
      <c r="EB8" s="664"/>
      <c r="EC8" s="704"/>
    </row>
    <row r="9" spans="2:143" ht="11.25" customHeight="1" x14ac:dyDescent="0.15">
      <c r="B9" s="658" t="s">
        <v>238</v>
      </c>
      <c r="C9" s="659"/>
      <c r="D9" s="659"/>
      <c r="E9" s="659"/>
      <c r="F9" s="659"/>
      <c r="G9" s="659"/>
      <c r="H9" s="659"/>
      <c r="I9" s="659"/>
      <c r="J9" s="659"/>
      <c r="K9" s="659"/>
      <c r="L9" s="659"/>
      <c r="M9" s="659"/>
      <c r="N9" s="659"/>
      <c r="O9" s="659"/>
      <c r="P9" s="659"/>
      <c r="Q9" s="660"/>
      <c r="R9" s="661">
        <v>63555</v>
      </c>
      <c r="S9" s="664"/>
      <c r="T9" s="664"/>
      <c r="U9" s="664"/>
      <c r="V9" s="664"/>
      <c r="W9" s="664"/>
      <c r="X9" s="664"/>
      <c r="Y9" s="665"/>
      <c r="Z9" s="723">
        <v>0.2</v>
      </c>
      <c r="AA9" s="723"/>
      <c r="AB9" s="723"/>
      <c r="AC9" s="723"/>
      <c r="AD9" s="724">
        <v>63555</v>
      </c>
      <c r="AE9" s="724"/>
      <c r="AF9" s="724"/>
      <c r="AG9" s="724"/>
      <c r="AH9" s="724"/>
      <c r="AI9" s="724"/>
      <c r="AJ9" s="724"/>
      <c r="AK9" s="724"/>
      <c r="AL9" s="666">
        <v>0.4</v>
      </c>
      <c r="AM9" s="667"/>
      <c r="AN9" s="667"/>
      <c r="AO9" s="725"/>
      <c r="AP9" s="658" t="s">
        <v>239</v>
      </c>
      <c r="AQ9" s="659"/>
      <c r="AR9" s="659"/>
      <c r="AS9" s="659"/>
      <c r="AT9" s="659"/>
      <c r="AU9" s="659"/>
      <c r="AV9" s="659"/>
      <c r="AW9" s="659"/>
      <c r="AX9" s="659"/>
      <c r="AY9" s="659"/>
      <c r="AZ9" s="659"/>
      <c r="BA9" s="659"/>
      <c r="BB9" s="659"/>
      <c r="BC9" s="659"/>
      <c r="BD9" s="659"/>
      <c r="BE9" s="659"/>
      <c r="BF9" s="660"/>
      <c r="BG9" s="661">
        <v>5495750</v>
      </c>
      <c r="BH9" s="664"/>
      <c r="BI9" s="664"/>
      <c r="BJ9" s="664"/>
      <c r="BK9" s="664"/>
      <c r="BL9" s="664"/>
      <c r="BM9" s="664"/>
      <c r="BN9" s="665"/>
      <c r="BO9" s="723">
        <v>43.2</v>
      </c>
      <c r="BP9" s="723"/>
      <c r="BQ9" s="723"/>
      <c r="BR9" s="723"/>
      <c r="BS9" s="669" t="s">
        <v>240</v>
      </c>
      <c r="BT9" s="664"/>
      <c r="BU9" s="664"/>
      <c r="BV9" s="664"/>
      <c r="BW9" s="664"/>
      <c r="BX9" s="664"/>
      <c r="BY9" s="664"/>
      <c r="BZ9" s="664"/>
      <c r="CA9" s="664"/>
      <c r="CB9" s="704"/>
      <c r="CD9" s="705" t="s">
        <v>241</v>
      </c>
      <c r="CE9" s="702"/>
      <c r="CF9" s="702"/>
      <c r="CG9" s="702"/>
      <c r="CH9" s="702"/>
      <c r="CI9" s="702"/>
      <c r="CJ9" s="702"/>
      <c r="CK9" s="702"/>
      <c r="CL9" s="702"/>
      <c r="CM9" s="702"/>
      <c r="CN9" s="702"/>
      <c r="CO9" s="702"/>
      <c r="CP9" s="702"/>
      <c r="CQ9" s="703"/>
      <c r="CR9" s="661">
        <v>2565746</v>
      </c>
      <c r="CS9" s="664"/>
      <c r="CT9" s="664"/>
      <c r="CU9" s="664"/>
      <c r="CV9" s="664"/>
      <c r="CW9" s="664"/>
      <c r="CX9" s="664"/>
      <c r="CY9" s="665"/>
      <c r="CZ9" s="723">
        <v>9.1999999999999993</v>
      </c>
      <c r="DA9" s="723"/>
      <c r="DB9" s="723"/>
      <c r="DC9" s="723"/>
      <c r="DD9" s="669">
        <v>140184</v>
      </c>
      <c r="DE9" s="664"/>
      <c r="DF9" s="664"/>
      <c r="DG9" s="664"/>
      <c r="DH9" s="664"/>
      <c r="DI9" s="664"/>
      <c r="DJ9" s="664"/>
      <c r="DK9" s="664"/>
      <c r="DL9" s="664"/>
      <c r="DM9" s="664"/>
      <c r="DN9" s="664"/>
      <c r="DO9" s="664"/>
      <c r="DP9" s="665"/>
      <c r="DQ9" s="669">
        <v>2435882</v>
      </c>
      <c r="DR9" s="664"/>
      <c r="DS9" s="664"/>
      <c r="DT9" s="664"/>
      <c r="DU9" s="664"/>
      <c r="DV9" s="664"/>
      <c r="DW9" s="664"/>
      <c r="DX9" s="664"/>
      <c r="DY9" s="664"/>
      <c r="DZ9" s="664"/>
      <c r="EA9" s="664"/>
      <c r="EB9" s="664"/>
      <c r="EC9" s="704"/>
    </row>
    <row r="10" spans="2:143" ht="11.25" customHeight="1" x14ac:dyDescent="0.15">
      <c r="B10" s="658" t="s">
        <v>242</v>
      </c>
      <c r="C10" s="659"/>
      <c r="D10" s="659"/>
      <c r="E10" s="659"/>
      <c r="F10" s="659"/>
      <c r="G10" s="659"/>
      <c r="H10" s="659"/>
      <c r="I10" s="659"/>
      <c r="J10" s="659"/>
      <c r="K10" s="659"/>
      <c r="L10" s="659"/>
      <c r="M10" s="659"/>
      <c r="N10" s="659"/>
      <c r="O10" s="659"/>
      <c r="P10" s="659"/>
      <c r="Q10" s="660"/>
      <c r="R10" s="661" t="s">
        <v>178</v>
      </c>
      <c r="S10" s="664"/>
      <c r="T10" s="664"/>
      <c r="U10" s="664"/>
      <c r="V10" s="664"/>
      <c r="W10" s="664"/>
      <c r="X10" s="664"/>
      <c r="Y10" s="665"/>
      <c r="Z10" s="723" t="s">
        <v>178</v>
      </c>
      <c r="AA10" s="723"/>
      <c r="AB10" s="723"/>
      <c r="AC10" s="723"/>
      <c r="AD10" s="724" t="s">
        <v>178</v>
      </c>
      <c r="AE10" s="724"/>
      <c r="AF10" s="724"/>
      <c r="AG10" s="724"/>
      <c r="AH10" s="724"/>
      <c r="AI10" s="724"/>
      <c r="AJ10" s="724"/>
      <c r="AK10" s="724"/>
      <c r="AL10" s="666" t="s">
        <v>178</v>
      </c>
      <c r="AM10" s="667"/>
      <c r="AN10" s="667"/>
      <c r="AO10" s="725"/>
      <c r="AP10" s="658" t="s">
        <v>243</v>
      </c>
      <c r="AQ10" s="659"/>
      <c r="AR10" s="659"/>
      <c r="AS10" s="659"/>
      <c r="AT10" s="659"/>
      <c r="AU10" s="659"/>
      <c r="AV10" s="659"/>
      <c r="AW10" s="659"/>
      <c r="AX10" s="659"/>
      <c r="AY10" s="659"/>
      <c r="AZ10" s="659"/>
      <c r="BA10" s="659"/>
      <c r="BB10" s="659"/>
      <c r="BC10" s="659"/>
      <c r="BD10" s="659"/>
      <c r="BE10" s="659"/>
      <c r="BF10" s="660"/>
      <c r="BG10" s="661">
        <v>204641</v>
      </c>
      <c r="BH10" s="664"/>
      <c r="BI10" s="664"/>
      <c r="BJ10" s="664"/>
      <c r="BK10" s="664"/>
      <c r="BL10" s="664"/>
      <c r="BM10" s="664"/>
      <c r="BN10" s="665"/>
      <c r="BO10" s="723">
        <v>1.6</v>
      </c>
      <c r="BP10" s="723"/>
      <c r="BQ10" s="723"/>
      <c r="BR10" s="723"/>
      <c r="BS10" s="669" t="s">
        <v>178</v>
      </c>
      <c r="BT10" s="664"/>
      <c r="BU10" s="664"/>
      <c r="BV10" s="664"/>
      <c r="BW10" s="664"/>
      <c r="BX10" s="664"/>
      <c r="BY10" s="664"/>
      <c r="BZ10" s="664"/>
      <c r="CA10" s="664"/>
      <c r="CB10" s="704"/>
      <c r="CD10" s="705" t="s">
        <v>244</v>
      </c>
      <c r="CE10" s="702"/>
      <c r="CF10" s="702"/>
      <c r="CG10" s="702"/>
      <c r="CH10" s="702"/>
      <c r="CI10" s="702"/>
      <c r="CJ10" s="702"/>
      <c r="CK10" s="702"/>
      <c r="CL10" s="702"/>
      <c r="CM10" s="702"/>
      <c r="CN10" s="702"/>
      <c r="CO10" s="702"/>
      <c r="CP10" s="702"/>
      <c r="CQ10" s="703"/>
      <c r="CR10" s="661">
        <v>231350</v>
      </c>
      <c r="CS10" s="664"/>
      <c r="CT10" s="664"/>
      <c r="CU10" s="664"/>
      <c r="CV10" s="664"/>
      <c r="CW10" s="664"/>
      <c r="CX10" s="664"/>
      <c r="CY10" s="665"/>
      <c r="CZ10" s="723">
        <v>0.8</v>
      </c>
      <c r="DA10" s="723"/>
      <c r="DB10" s="723"/>
      <c r="DC10" s="723"/>
      <c r="DD10" s="669">
        <v>75489</v>
      </c>
      <c r="DE10" s="664"/>
      <c r="DF10" s="664"/>
      <c r="DG10" s="664"/>
      <c r="DH10" s="664"/>
      <c r="DI10" s="664"/>
      <c r="DJ10" s="664"/>
      <c r="DK10" s="664"/>
      <c r="DL10" s="664"/>
      <c r="DM10" s="664"/>
      <c r="DN10" s="664"/>
      <c r="DO10" s="664"/>
      <c r="DP10" s="665"/>
      <c r="DQ10" s="669">
        <v>223278</v>
      </c>
      <c r="DR10" s="664"/>
      <c r="DS10" s="664"/>
      <c r="DT10" s="664"/>
      <c r="DU10" s="664"/>
      <c r="DV10" s="664"/>
      <c r="DW10" s="664"/>
      <c r="DX10" s="664"/>
      <c r="DY10" s="664"/>
      <c r="DZ10" s="664"/>
      <c r="EA10" s="664"/>
      <c r="EB10" s="664"/>
      <c r="EC10" s="704"/>
    </row>
    <row r="11" spans="2:143" ht="11.25" customHeight="1" x14ac:dyDescent="0.15">
      <c r="B11" s="658" t="s">
        <v>245</v>
      </c>
      <c r="C11" s="659"/>
      <c r="D11" s="659"/>
      <c r="E11" s="659"/>
      <c r="F11" s="659"/>
      <c r="G11" s="659"/>
      <c r="H11" s="659"/>
      <c r="I11" s="659"/>
      <c r="J11" s="659"/>
      <c r="K11" s="659"/>
      <c r="L11" s="659"/>
      <c r="M11" s="659"/>
      <c r="N11" s="659"/>
      <c r="O11" s="659"/>
      <c r="P11" s="659"/>
      <c r="Q11" s="660"/>
      <c r="R11" s="661" t="s">
        <v>178</v>
      </c>
      <c r="S11" s="664"/>
      <c r="T11" s="664"/>
      <c r="U11" s="664"/>
      <c r="V11" s="664"/>
      <c r="W11" s="664"/>
      <c r="X11" s="664"/>
      <c r="Y11" s="665"/>
      <c r="Z11" s="723" t="s">
        <v>178</v>
      </c>
      <c r="AA11" s="723"/>
      <c r="AB11" s="723"/>
      <c r="AC11" s="723"/>
      <c r="AD11" s="724" t="s">
        <v>178</v>
      </c>
      <c r="AE11" s="724"/>
      <c r="AF11" s="724"/>
      <c r="AG11" s="724"/>
      <c r="AH11" s="724"/>
      <c r="AI11" s="724"/>
      <c r="AJ11" s="724"/>
      <c r="AK11" s="724"/>
      <c r="AL11" s="666" t="s">
        <v>178</v>
      </c>
      <c r="AM11" s="667"/>
      <c r="AN11" s="667"/>
      <c r="AO11" s="725"/>
      <c r="AP11" s="658" t="s">
        <v>246</v>
      </c>
      <c r="AQ11" s="659"/>
      <c r="AR11" s="659"/>
      <c r="AS11" s="659"/>
      <c r="AT11" s="659"/>
      <c r="AU11" s="659"/>
      <c r="AV11" s="659"/>
      <c r="AW11" s="659"/>
      <c r="AX11" s="659"/>
      <c r="AY11" s="659"/>
      <c r="AZ11" s="659"/>
      <c r="BA11" s="659"/>
      <c r="BB11" s="659"/>
      <c r="BC11" s="659"/>
      <c r="BD11" s="659"/>
      <c r="BE11" s="659"/>
      <c r="BF11" s="660"/>
      <c r="BG11" s="661">
        <v>396651</v>
      </c>
      <c r="BH11" s="664"/>
      <c r="BI11" s="664"/>
      <c r="BJ11" s="664"/>
      <c r="BK11" s="664"/>
      <c r="BL11" s="664"/>
      <c r="BM11" s="664"/>
      <c r="BN11" s="665"/>
      <c r="BO11" s="723">
        <v>3.1</v>
      </c>
      <c r="BP11" s="723"/>
      <c r="BQ11" s="723"/>
      <c r="BR11" s="723"/>
      <c r="BS11" s="669">
        <v>64750</v>
      </c>
      <c r="BT11" s="664"/>
      <c r="BU11" s="664"/>
      <c r="BV11" s="664"/>
      <c r="BW11" s="664"/>
      <c r="BX11" s="664"/>
      <c r="BY11" s="664"/>
      <c r="BZ11" s="664"/>
      <c r="CA11" s="664"/>
      <c r="CB11" s="704"/>
      <c r="CD11" s="705" t="s">
        <v>247</v>
      </c>
      <c r="CE11" s="702"/>
      <c r="CF11" s="702"/>
      <c r="CG11" s="702"/>
      <c r="CH11" s="702"/>
      <c r="CI11" s="702"/>
      <c r="CJ11" s="702"/>
      <c r="CK11" s="702"/>
      <c r="CL11" s="702"/>
      <c r="CM11" s="702"/>
      <c r="CN11" s="702"/>
      <c r="CO11" s="702"/>
      <c r="CP11" s="702"/>
      <c r="CQ11" s="703"/>
      <c r="CR11" s="661">
        <v>210855</v>
      </c>
      <c r="CS11" s="664"/>
      <c r="CT11" s="664"/>
      <c r="CU11" s="664"/>
      <c r="CV11" s="664"/>
      <c r="CW11" s="664"/>
      <c r="CX11" s="664"/>
      <c r="CY11" s="665"/>
      <c r="CZ11" s="723">
        <v>0.8</v>
      </c>
      <c r="DA11" s="723"/>
      <c r="DB11" s="723"/>
      <c r="DC11" s="723"/>
      <c r="DD11" s="669">
        <v>71566</v>
      </c>
      <c r="DE11" s="664"/>
      <c r="DF11" s="664"/>
      <c r="DG11" s="664"/>
      <c r="DH11" s="664"/>
      <c r="DI11" s="664"/>
      <c r="DJ11" s="664"/>
      <c r="DK11" s="664"/>
      <c r="DL11" s="664"/>
      <c r="DM11" s="664"/>
      <c r="DN11" s="664"/>
      <c r="DO11" s="664"/>
      <c r="DP11" s="665"/>
      <c r="DQ11" s="669">
        <v>160638</v>
      </c>
      <c r="DR11" s="664"/>
      <c r="DS11" s="664"/>
      <c r="DT11" s="664"/>
      <c r="DU11" s="664"/>
      <c r="DV11" s="664"/>
      <c r="DW11" s="664"/>
      <c r="DX11" s="664"/>
      <c r="DY11" s="664"/>
      <c r="DZ11" s="664"/>
      <c r="EA11" s="664"/>
      <c r="EB11" s="664"/>
      <c r="EC11" s="704"/>
    </row>
    <row r="12" spans="2:143" ht="11.25" customHeight="1" x14ac:dyDescent="0.15">
      <c r="B12" s="658" t="s">
        <v>248</v>
      </c>
      <c r="C12" s="659"/>
      <c r="D12" s="659"/>
      <c r="E12" s="659"/>
      <c r="F12" s="659"/>
      <c r="G12" s="659"/>
      <c r="H12" s="659"/>
      <c r="I12" s="659"/>
      <c r="J12" s="659"/>
      <c r="K12" s="659"/>
      <c r="L12" s="659"/>
      <c r="M12" s="659"/>
      <c r="N12" s="659"/>
      <c r="O12" s="659"/>
      <c r="P12" s="659"/>
      <c r="Q12" s="660"/>
      <c r="R12" s="661">
        <v>1697580</v>
      </c>
      <c r="S12" s="664"/>
      <c r="T12" s="664"/>
      <c r="U12" s="664"/>
      <c r="V12" s="664"/>
      <c r="W12" s="664"/>
      <c r="X12" s="664"/>
      <c r="Y12" s="665"/>
      <c r="Z12" s="723">
        <v>5.7</v>
      </c>
      <c r="AA12" s="723"/>
      <c r="AB12" s="723"/>
      <c r="AC12" s="723"/>
      <c r="AD12" s="724">
        <v>1697580</v>
      </c>
      <c r="AE12" s="724"/>
      <c r="AF12" s="724"/>
      <c r="AG12" s="724"/>
      <c r="AH12" s="724"/>
      <c r="AI12" s="724"/>
      <c r="AJ12" s="724"/>
      <c r="AK12" s="724"/>
      <c r="AL12" s="666">
        <v>9.9</v>
      </c>
      <c r="AM12" s="667"/>
      <c r="AN12" s="667"/>
      <c r="AO12" s="725"/>
      <c r="AP12" s="658" t="s">
        <v>249</v>
      </c>
      <c r="AQ12" s="659"/>
      <c r="AR12" s="659"/>
      <c r="AS12" s="659"/>
      <c r="AT12" s="659"/>
      <c r="AU12" s="659"/>
      <c r="AV12" s="659"/>
      <c r="AW12" s="659"/>
      <c r="AX12" s="659"/>
      <c r="AY12" s="659"/>
      <c r="AZ12" s="659"/>
      <c r="BA12" s="659"/>
      <c r="BB12" s="659"/>
      <c r="BC12" s="659"/>
      <c r="BD12" s="659"/>
      <c r="BE12" s="659"/>
      <c r="BF12" s="660"/>
      <c r="BG12" s="661">
        <v>5111224</v>
      </c>
      <c r="BH12" s="664"/>
      <c r="BI12" s="664"/>
      <c r="BJ12" s="664"/>
      <c r="BK12" s="664"/>
      <c r="BL12" s="664"/>
      <c r="BM12" s="664"/>
      <c r="BN12" s="665"/>
      <c r="BO12" s="723">
        <v>40.1</v>
      </c>
      <c r="BP12" s="723"/>
      <c r="BQ12" s="723"/>
      <c r="BR12" s="723"/>
      <c r="BS12" s="669" t="s">
        <v>178</v>
      </c>
      <c r="BT12" s="664"/>
      <c r="BU12" s="664"/>
      <c r="BV12" s="664"/>
      <c r="BW12" s="664"/>
      <c r="BX12" s="664"/>
      <c r="BY12" s="664"/>
      <c r="BZ12" s="664"/>
      <c r="CA12" s="664"/>
      <c r="CB12" s="704"/>
      <c r="CD12" s="705" t="s">
        <v>250</v>
      </c>
      <c r="CE12" s="702"/>
      <c r="CF12" s="702"/>
      <c r="CG12" s="702"/>
      <c r="CH12" s="702"/>
      <c r="CI12" s="702"/>
      <c r="CJ12" s="702"/>
      <c r="CK12" s="702"/>
      <c r="CL12" s="702"/>
      <c r="CM12" s="702"/>
      <c r="CN12" s="702"/>
      <c r="CO12" s="702"/>
      <c r="CP12" s="702"/>
      <c r="CQ12" s="703"/>
      <c r="CR12" s="661">
        <v>357241</v>
      </c>
      <c r="CS12" s="664"/>
      <c r="CT12" s="664"/>
      <c r="CU12" s="664"/>
      <c r="CV12" s="664"/>
      <c r="CW12" s="664"/>
      <c r="CX12" s="664"/>
      <c r="CY12" s="665"/>
      <c r="CZ12" s="723">
        <v>1.3</v>
      </c>
      <c r="DA12" s="723"/>
      <c r="DB12" s="723"/>
      <c r="DC12" s="723"/>
      <c r="DD12" s="669" t="s">
        <v>178</v>
      </c>
      <c r="DE12" s="664"/>
      <c r="DF12" s="664"/>
      <c r="DG12" s="664"/>
      <c r="DH12" s="664"/>
      <c r="DI12" s="664"/>
      <c r="DJ12" s="664"/>
      <c r="DK12" s="664"/>
      <c r="DL12" s="664"/>
      <c r="DM12" s="664"/>
      <c r="DN12" s="664"/>
      <c r="DO12" s="664"/>
      <c r="DP12" s="665"/>
      <c r="DQ12" s="669">
        <v>127578</v>
      </c>
      <c r="DR12" s="664"/>
      <c r="DS12" s="664"/>
      <c r="DT12" s="664"/>
      <c r="DU12" s="664"/>
      <c r="DV12" s="664"/>
      <c r="DW12" s="664"/>
      <c r="DX12" s="664"/>
      <c r="DY12" s="664"/>
      <c r="DZ12" s="664"/>
      <c r="EA12" s="664"/>
      <c r="EB12" s="664"/>
      <c r="EC12" s="704"/>
    </row>
    <row r="13" spans="2:143" ht="11.25" customHeight="1" x14ac:dyDescent="0.15">
      <c r="B13" s="658" t="s">
        <v>251</v>
      </c>
      <c r="C13" s="659"/>
      <c r="D13" s="659"/>
      <c r="E13" s="659"/>
      <c r="F13" s="659"/>
      <c r="G13" s="659"/>
      <c r="H13" s="659"/>
      <c r="I13" s="659"/>
      <c r="J13" s="659"/>
      <c r="K13" s="659"/>
      <c r="L13" s="659"/>
      <c r="M13" s="659"/>
      <c r="N13" s="659"/>
      <c r="O13" s="659"/>
      <c r="P13" s="659"/>
      <c r="Q13" s="660"/>
      <c r="R13" s="661" t="s">
        <v>178</v>
      </c>
      <c r="S13" s="664"/>
      <c r="T13" s="664"/>
      <c r="U13" s="664"/>
      <c r="V13" s="664"/>
      <c r="W13" s="664"/>
      <c r="X13" s="664"/>
      <c r="Y13" s="665"/>
      <c r="Z13" s="723" t="s">
        <v>178</v>
      </c>
      <c r="AA13" s="723"/>
      <c r="AB13" s="723"/>
      <c r="AC13" s="723"/>
      <c r="AD13" s="724" t="s">
        <v>178</v>
      </c>
      <c r="AE13" s="724"/>
      <c r="AF13" s="724"/>
      <c r="AG13" s="724"/>
      <c r="AH13" s="724"/>
      <c r="AI13" s="724"/>
      <c r="AJ13" s="724"/>
      <c r="AK13" s="724"/>
      <c r="AL13" s="666" t="s">
        <v>178</v>
      </c>
      <c r="AM13" s="667"/>
      <c r="AN13" s="667"/>
      <c r="AO13" s="725"/>
      <c r="AP13" s="658" t="s">
        <v>252</v>
      </c>
      <c r="AQ13" s="659"/>
      <c r="AR13" s="659"/>
      <c r="AS13" s="659"/>
      <c r="AT13" s="659"/>
      <c r="AU13" s="659"/>
      <c r="AV13" s="659"/>
      <c r="AW13" s="659"/>
      <c r="AX13" s="659"/>
      <c r="AY13" s="659"/>
      <c r="AZ13" s="659"/>
      <c r="BA13" s="659"/>
      <c r="BB13" s="659"/>
      <c r="BC13" s="659"/>
      <c r="BD13" s="659"/>
      <c r="BE13" s="659"/>
      <c r="BF13" s="660"/>
      <c r="BG13" s="661">
        <v>5069523</v>
      </c>
      <c r="BH13" s="664"/>
      <c r="BI13" s="664"/>
      <c r="BJ13" s="664"/>
      <c r="BK13" s="664"/>
      <c r="BL13" s="664"/>
      <c r="BM13" s="664"/>
      <c r="BN13" s="665"/>
      <c r="BO13" s="723">
        <v>39.799999999999997</v>
      </c>
      <c r="BP13" s="723"/>
      <c r="BQ13" s="723"/>
      <c r="BR13" s="723"/>
      <c r="BS13" s="669" t="s">
        <v>178</v>
      </c>
      <c r="BT13" s="664"/>
      <c r="BU13" s="664"/>
      <c r="BV13" s="664"/>
      <c r="BW13" s="664"/>
      <c r="BX13" s="664"/>
      <c r="BY13" s="664"/>
      <c r="BZ13" s="664"/>
      <c r="CA13" s="664"/>
      <c r="CB13" s="704"/>
      <c r="CD13" s="705" t="s">
        <v>253</v>
      </c>
      <c r="CE13" s="702"/>
      <c r="CF13" s="702"/>
      <c r="CG13" s="702"/>
      <c r="CH13" s="702"/>
      <c r="CI13" s="702"/>
      <c r="CJ13" s="702"/>
      <c r="CK13" s="702"/>
      <c r="CL13" s="702"/>
      <c r="CM13" s="702"/>
      <c r="CN13" s="702"/>
      <c r="CO13" s="702"/>
      <c r="CP13" s="702"/>
      <c r="CQ13" s="703"/>
      <c r="CR13" s="661">
        <v>2795578</v>
      </c>
      <c r="CS13" s="664"/>
      <c r="CT13" s="664"/>
      <c r="CU13" s="664"/>
      <c r="CV13" s="664"/>
      <c r="CW13" s="664"/>
      <c r="CX13" s="664"/>
      <c r="CY13" s="665"/>
      <c r="CZ13" s="723">
        <v>10</v>
      </c>
      <c r="DA13" s="723"/>
      <c r="DB13" s="723"/>
      <c r="DC13" s="723"/>
      <c r="DD13" s="669">
        <v>1426123</v>
      </c>
      <c r="DE13" s="664"/>
      <c r="DF13" s="664"/>
      <c r="DG13" s="664"/>
      <c r="DH13" s="664"/>
      <c r="DI13" s="664"/>
      <c r="DJ13" s="664"/>
      <c r="DK13" s="664"/>
      <c r="DL13" s="664"/>
      <c r="DM13" s="664"/>
      <c r="DN13" s="664"/>
      <c r="DO13" s="664"/>
      <c r="DP13" s="665"/>
      <c r="DQ13" s="669">
        <v>2172599</v>
      </c>
      <c r="DR13" s="664"/>
      <c r="DS13" s="664"/>
      <c r="DT13" s="664"/>
      <c r="DU13" s="664"/>
      <c r="DV13" s="664"/>
      <c r="DW13" s="664"/>
      <c r="DX13" s="664"/>
      <c r="DY13" s="664"/>
      <c r="DZ13" s="664"/>
      <c r="EA13" s="664"/>
      <c r="EB13" s="664"/>
      <c r="EC13" s="704"/>
    </row>
    <row r="14" spans="2:143" ht="11.25" customHeight="1" x14ac:dyDescent="0.15">
      <c r="B14" s="658" t="s">
        <v>254</v>
      </c>
      <c r="C14" s="659"/>
      <c r="D14" s="659"/>
      <c r="E14" s="659"/>
      <c r="F14" s="659"/>
      <c r="G14" s="659"/>
      <c r="H14" s="659"/>
      <c r="I14" s="659"/>
      <c r="J14" s="659"/>
      <c r="K14" s="659"/>
      <c r="L14" s="659"/>
      <c r="M14" s="659"/>
      <c r="N14" s="659"/>
      <c r="O14" s="659"/>
      <c r="P14" s="659"/>
      <c r="Q14" s="660"/>
      <c r="R14" s="661" t="s">
        <v>178</v>
      </c>
      <c r="S14" s="664"/>
      <c r="T14" s="664"/>
      <c r="U14" s="664"/>
      <c r="V14" s="664"/>
      <c r="W14" s="664"/>
      <c r="X14" s="664"/>
      <c r="Y14" s="665"/>
      <c r="Z14" s="723" t="s">
        <v>178</v>
      </c>
      <c r="AA14" s="723"/>
      <c r="AB14" s="723"/>
      <c r="AC14" s="723"/>
      <c r="AD14" s="724" t="s">
        <v>178</v>
      </c>
      <c r="AE14" s="724"/>
      <c r="AF14" s="724"/>
      <c r="AG14" s="724"/>
      <c r="AH14" s="724"/>
      <c r="AI14" s="724"/>
      <c r="AJ14" s="724"/>
      <c r="AK14" s="724"/>
      <c r="AL14" s="666" t="s">
        <v>240</v>
      </c>
      <c r="AM14" s="667"/>
      <c r="AN14" s="667"/>
      <c r="AO14" s="725"/>
      <c r="AP14" s="658" t="s">
        <v>255</v>
      </c>
      <c r="AQ14" s="659"/>
      <c r="AR14" s="659"/>
      <c r="AS14" s="659"/>
      <c r="AT14" s="659"/>
      <c r="AU14" s="659"/>
      <c r="AV14" s="659"/>
      <c r="AW14" s="659"/>
      <c r="AX14" s="659"/>
      <c r="AY14" s="659"/>
      <c r="AZ14" s="659"/>
      <c r="BA14" s="659"/>
      <c r="BB14" s="659"/>
      <c r="BC14" s="659"/>
      <c r="BD14" s="659"/>
      <c r="BE14" s="659"/>
      <c r="BF14" s="660"/>
      <c r="BG14" s="661">
        <v>202764</v>
      </c>
      <c r="BH14" s="664"/>
      <c r="BI14" s="664"/>
      <c r="BJ14" s="664"/>
      <c r="BK14" s="664"/>
      <c r="BL14" s="664"/>
      <c r="BM14" s="664"/>
      <c r="BN14" s="665"/>
      <c r="BO14" s="723">
        <v>1.6</v>
      </c>
      <c r="BP14" s="723"/>
      <c r="BQ14" s="723"/>
      <c r="BR14" s="723"/>
      <c r="BS14" s="669" t="s">
        <v>178</v>
      </c>
      <c r="BT14" s="664"/>
      <c r="BU14" s="664"/>
      <c r="BV14" s="664"/>
      <c r="BW14" s="664"/>
      <c r="BX14" s="664"/>
      <c r="BY14" s="664"/>
      <c r="BZ14" s="664"/>
      <c r="CA14" s="664"/>
      <c r="CB14" s="704"/>
      <c r="CD14" s="705" t="s">
        <v>256</v>
      </c>
      <c r="CE14" s="702"/>
      <c r="CF14" s="702"/>
      <c r="CG14" s="702"/>
      <c r="CH14" s="702"/>
      <c r="CI14" s="702"/>
      <c r="CJ14" s="702"/>
      <c r="CK14" s="702"/>
      <c r="CL14" s="702"/>
      <c r="CM14" s="702"/>
      <c r="CN14" s="702"/>
      <c r="CO14" s="702"/>
      <c r="CP14" s="702"/>
      <c r="CQ14" s="703"/>
      <c r="CR14" s="661">
        <v>1046911</v>
      </c>
      <c r="CS14" s="664"/>
      <c r="CT14" s="664"/>
      <c r="CU14" s="664"/>
      <c r="CV14" s="664"/>
      <c r="CW14" s="664"/>
      <c r="CX14" s="664"/>
      <c r="CY14" s="665"/>
      <c r="CZ14" s="723">
        <v>3.8</v>
      </c>
      <c r="DA14" s="723"/>
      <c r="DB14" s="723"/>
      <c r="DC14" s="723"/>
      <c r="DD14" s="669">
        <v>65976</v>
      </c>
      <c r="DE14" s="664"/>
      <c r="DF14" s="664"/>
      <c r="DG14" s="664"/>
      <c r="DH14" s="664"/>
      <c r="DI14" s="664"/>
      <c r="DJ14" s="664"/>
      <c r="DK14" s="664"/>
      <c r="DL14" s="664"/>
      <c r="DM14" s="664"/>
      <c r="DN14" s="664"/>
      <c r="DO14" s="664"/>
      <c r="DP14" s="665"/>
      <c r="DQ14" s="669">
        <v>1020840</v>
      </c>
      <c r="DR14" s="664"/>
      <c r="DS14" s="664"/>
      <c r="DT14" s="664"/>
      <c r="DU14" s="664"/>
      <c r="DV14" s="664"/>
      <c r="DW14" s="664"/>
      <c r="DX14" s="664"/>
      <c r="DY14" s="664"/>
      <c r="DZ14" s="664"/>
      <c r="EA14" s="664"/>
      <c r="EB14" s="664"/>
      <c r="EC14" s="704"/>
    </row>
    <row r="15" spans="2:143" ht="11.25" customHeight="1" x14ac:dyDescent="0.15">
      <c r="B15" s="658" t="s">
        <v>257</v>
      </c>
      <c r="C15" s="659"/>
      <c r="D15" s="659"/>
      <c r="E15" s="659"/>
      <c r="F15" s="659"/>
      <c r="G15" s="659"/>
      <c r="H15" s="659"/>
      <c r="I15" s="659"/>
      <c r="J15" s="659"/>
      <c r="K15" s="659"/>
      <c r="L15" s="659"/>
      <c r="M15" s="659"/>
      <c r="N15" s="659"/>
      <c r="O15" s="659"/>
      <c r="P15" s="659"/>
      <c r="Q15" s="660"/>
      <c r="R15" s="661">
        <v>145744</v>
      </c>
      <c r="S15" s="664"/>
      <c r="T15" s="664"/>
      <c r="U15" s="664"/>
      <c r="V15" s="664"/>
      <c r="W15" s="664"/>
      <c r="X15" s="664"/>
      <c r="Y15" s="665"/>
      <c r="Z15" s="723">
        <v>0.5</v>
      </c>
      <c r="AA15" s="723"/>
      <c r="AB15" s="723"/>
      <c r="AC15" s="723"/>
      <c r="AD15" s="724">
        <v>145744</v>
      </c>
      <c r="AE15" s="724"/>
      <c r="AF15" s="724"/>
      <c r="AG15" s="724"/>
      <c r="AH15" s="724"/>
      <c r="AI15" s="724"/>
      <c r="AJ15" s="724"/>
      <c r="AK15" s="724"/>
      <c r="AL15" s="666">
        <v>0.8</v>
      </c>
      <c r="AM15" s="667"/>
      <c r="AN15" s="667"/>
      <c r="AO15" s="725"/>
      <c r="AP15" s="658" t="s">
        <v>258</v>
      </c>
      <c r="AQ15" s="659"/>
      <c r="AR15" s="659"/>
      <c r="AS15" s="659"/>
      <c r="AT15" s="659"/>
      <c r="AU15" s="659"/>
      <c r="AV15" s="659"/>
      <c r="AW15" s="659"/>
      <c r="AX15" s="659"/>
      <c r="AY15" s="659"/>
      <c r="AZ15" s="659"/>
      <c r="BA15" s="659"/>
      <c r="BB15" s="659"/>
      <c r="BC15" s="659"/>
      <c r="BD15" s="659"/>
      <c r="BE15" s="659"/>
      <c r="BF15" s="660"/>
      <c r="BG15" s="661">
        <v>543182</v>
      </c>
      <c r="BH15" s="664"/>
      <c r="BI15" s="664"/>
      <c r="BJ15" s="664"/>
      <c r="BK15" s="664"/>
      <c r="BL15" s="664"/>
      <c r="BM15" s="664"/>
      <c r="BN15" s="665"/>
      <c r="BO15" s="723">
        <v>4.3</v>
      </c>
      <c r="BP15" s="723"/>
      <c r="BQ15" s="723"/>
      <c r="BR15" s="723"/>
      <c r="BS15" s="669" t="s">
        <v>240</v>
      </c>
      <c r="BT15" s="664"/>
      <c r="BU15" s="664"/>
      <c r="BV15" s="664"/>
      <c r="BW15" s="664"/>
      <c r="BX15" s="664"/>
      <c r="BY15" s="664"/>
      <c r="BZ15" s="664"/>
      <c r="CA15" s="664"/>
      <c r="CB15" s="704"/>
      <c r="CD15" s="705" t="s">
        <v>259</v>
      </c>
      <c r="CE15" s="702"/>
      <c r="CF15" s="702"/>
      <c r="CG15" s="702"/>
      <c r="CH15" s="702"/>
      <c r="CI15" s="702"/>
      <c r="CJ15" s="702"/>
      <c r="CK15" s="702"/>
      <c r="CL15" s="702"/>
      <c r="CM15" s="702"/>
      <c r="CN15" s="702"/>
      <c r="CO15" s="702"/>
      <c r="CP15" s="702"/>
      <c r="CQ15" s="703"/>
      <c r="CR15" s="661">
        <v>3315575</v>
      </c>
      <c r="CS15" s="664"/>
      <c r="CT15" s="664"/>
      <c r="CU15" s="664"/>
      <c r="CV15" s="664"/>
      <c r="CW15" s="664"/>
      <c r="CX15" s="664"/>
      <c r="CY15" s="665"/>
      <c r="CZ15" s="723">
        <v>11.9</v>
      </c>
      <c r="DA15" s="723"/>
      <c r="DB15" s="723"/>
      <c r="DC15" s="723"/>
      <c r="DD15" s="669">
        <v>1148475</v>
      </c>
      <c r="DE15" s="664"/>
      <c r="DF15" s="664"/>
      <c r="DG15" s="664"/>
      <c r="DH15" s="664"/>
      <c r="DI15" s="664"/>
      <c r="DJ15" s="664"/>
      <c r="DK15" s="664"/>
      <c r="DL15" s="664"/>
      <c r="DM15" s="664"/>
      <c r="DN15" s="664"/>
      <c r="DO15" s="664"/>
      <c r="DP15" s="665"/>
      <c r="DQ15" s="669">
        <v>2335116</v>
      </c>
      <c r="DR15" s="664"/>
      <c r="DS15" s="664"/>
      <c r="DT15" s="664"/>
      <c r="DU15" s="664"/>
      <c r="DV15" s="664"/>
      <c r="DW15" s="664"/>
      <c r="DX15" s="664"/>
      <c r="DY15" s="664"/>
      <c r="DZ15" s="664"/>
      <c r="EA15" s="664"/>
      <c r="EB15" s="664"/>
      <c r="EC15" s="704"/>
    </row>
    <row r="16" spans="2:143" ht="11.25" customHeight="1" x14ac:dyDescent="0.15">
      <c r="B16" s="658" t="s">
        <v>260</v>
      </c>
      <c r="C16" s="659"/>
      <c r="D16" s="659"/>
      <c r="E16" s="659"/>
      <c r="F16" s="659"/>
      <c r="G16" s="659"/>
      <c r="H16" s="659"/>
      <c r="I16" s="659"/>
      <c r="J16" s="659"/>
      <c r="K16" s="659"/>
      <c r="L16" s="659"/>
      <c r="M16" s="659"/>
      <c r="N16" s="659"/>
      <c r="O16" s="659"/>
      <c r="P16" s="659"/>
      <c r="Q16" s="660"/>
      <c r="R16" s="661" t="s">
        <v>178</v>
      </c>
      <c r="S16" s="664"/>
      <c r="T16" s="664"/>
      <c r="U16" s="664"/>
      <c r="V16" s="664"/>
      <c r="W16" s="664"/>
      <c r="X16" s="664"/>
      <c r="Y16" s="665"/>
      <c r="Z16" s="723" t="s">
        <v>178</v>
      </c>
      <c r="AA16" s="723"/>
      <c r="AB16" s="723"/>
      <c r="AC16" s="723"/>
      <c r="AD16" s="724" t="s">
        <v>240</v>
      </c>
      <c r="AE16" s="724"/>
      <c r="AF16" s="724"/>
      <c r="AG16" s="724"/>
      <c r="AH16" s="724"/>
      <c r="AI16" s="724"/>
      <c r="AJ16" s="724"/>
      <c r="AK16" s="724"/>
      <c r="AL16" s="666" t="s">
        <v>178</v>
      </c>
      <c r="AM16" s="667"/>
      <c r="AN16" s="667"/>
      <c r="AO16" s="725"/>
      <c r="AP16" s="658" t="s">
        <v>261</v>
      </c>
      <c r="AQ16" s="659"/>
      <c r="AR16" s="659"/>
      <c r="AS16" s="659"/>
      <c r="AT16" s="659"/>
      <c r="AU16" s="659"/>
      <c r="AV16" s="659"/>
      <c r="AW16" s="659"/>
      <c r="AX16" s="659"/>
      <c r="AY16" s="659"/>
      <c r="AZ16" s="659"/>
      <c r="BA16" s="659"/>
      <c r="BB16" s="659"/>
      <c r="BC16" s="659"/>
      <c r="BD16" s="659"/>
      <c r="BE16" s="659"/>
      <c r="BF16" s="660"/>
      <c r="BG16" s="661" t="s">
        <v>240</v>
      </c>
      <c r="BH16" s="664"/>
      <c r="BI16" s="664"/>
      <c r="BJ16" s="664"/>
      <c r="BK16" s="664"/>
      <c r="BL16" s="664"/>
      <c r="BM16" s="664"/>
      <c r="BN16" s="665"/>
      <c r="BO16" s="723" t="s">
        <v>178</v>
      </c>
      <c r="BP16" s="723"/>
      <c r="BQ16" s="723"/>
      <c r="BR16" s="723"/>
      <c r="BS16" s="669" t="s">
        <v>178</v>
      </c>
      <c r="BT16" s="664"/>
      <c r="BU16" s="664"/>
      <c r="BV16" s="664"/>
      <c r="BW16" s="664"/>
      <c r="BX16" s="664"/>
      <c r="BY16" s="664"/>
      <c r="BZ16" s="664"/>
      <c r="CA16" s="664"/>
      <c r="CB16" s="704"/>
      <c r="CD16" s="705" t="s">
        <v>262</v>
      </c>
      <c r="CE16" s="702"/>
      <c r="CF16" s="702"/>
      <c r="CG16" s="702"/>
      <c r="CH16" s="702"/>
      <c r="CI16" s="702"/>
      <c r="CJ16" s="702"/>
      <c r="CK16" s="702"/>
      <c r="CL16" s="702"/>
      <c r="CM16" s="702"/>
      <c r="CN16" s="702"/>
      <c r="CO16" s="702"/>
      <c r="CP16" s="702"/>
      <c r="CQ16" s="703"/>
      <c r="CR16" s="661">
        <v>20705</v>
      </c>
      <c r="CS16" s="664"/>
      <c r="CT16" s="664"/>
      <c r="CU16" s="664"/>
      <c r="CV16" s="664"/>
      <c r="CW16" s="664"/>
      <c r="CX16" s="664"/>
      <c r="CY16" s="665"/>
      <c r="CZ16" s="723">
        <v>0.1</v>
      </c>
      <c r="DA16" s="723"/>
      <c r="DB16" s="723"/>
      <c r="DC16" s="723"/>
      <c r="DD16" s="669" t="s">
        <v>178</v>
      </c>
      <c r="DE16" s="664"/>
      <c r="DF16" s="664"/>
      <c r="DG16" s="664"/>
      <c r="DH16" s="664"/>
      <c r="DI16" s="664"/>
      <c r="DJ16" s="664"/>
      <c r="DK16" s="664"/>
      <c r="DL16" s="664"/>
      <c r="DM16" s="664"/>
      <c r="DN16" s="664"/>
      <c r="DO16" s="664"/>
      <c r="DP16" s="665"/>
      <c r="DQ16" s="669">
        <v>19298</v>
      </c>
      <c r="DR16" s="664"/>
      <c r="DS16" s="664"/>
      <c r="DT16" s="664"/>
      <c r="DU16" s="664"/>
      <c r="DV16" s="664"/>
      <c r="DW16" s="664"/>
      <c r="DX16" s="664"/>
      <c r="DY16" s="664"/>
      <c r="DZ16" s="664"/>
      <c r="EA16" s="664"/>
      <c r="EB16" s="664"/>
      <c r="EC16" s="704"/>
    </row>
    <row r="17" spans="2:133" ht="11.25" customHeight="1" x14ac:dyDescent="0.15">
      <c r="B17" s="658" t="s">
        <v>263</v>
      </c>
      <c r="C17" s="659"/>
      <c r="D17" s="659"/>
      <c r="E17" s="659"/>
      <c r="F17" s="659"/>
      <c r="G17" s="659"/>
      <c r="H17" s="659"/>
      <c r="I17" s="659"/>
      <c r="J17" s="659"/>
      <c r="K17" s="659"/>
      <c r="L17" s="659"/>
      <c r="M17" s="659"/>
      <c r="N17" s="659"/>
      <c r="O17" s="659"/>
      <c r="P17" s="659"/>
      <c r="Q17" s="660"/>
      <c r="R17" s="661">
        <v>93918</v>
      </c>
      <c r="S17" s="664"/>
      <c r="T17" s="664"/>
      <c r="U17" s="664"/>
      <c r="V17" s="664"/>
      <c r="W17" s="664"/>
      <c r="X17" s="664"/>
      <c r="Y17" s="665"/>
      <c r="Z17" s="723">
        <v>0.3</v>
      </c>
      <c r="AA17" s="723"/>
      <c r="AB17" s="723"/>
      <c r="AC17" s="723"/>
      <c r="AD17" s="724">
        <v>93918</v>
      </c>
      <c r="AE17" s="724"/>
      <c r="AF17" s="724"/>
      <c r="AG17" s="724"/>
      <c r="AH17" s="724"/>
      <c r="AI17" s="724"/>
      <c r="AJ17" s="724"/>
      <c r="AK17" s="724"/>
      <c r="AL17" s="666">
        <v>0.5</v>
      </c>
      <c r="AM17" s="667"/>
      <c r="AN17" s="667"/>
      <c r="AO17" s="725"/>
      <c r="AP17" s="658" t="s">
        <v>264</v>
      </c>
      <c r="AQ17" s="659"/>
      <c r="AR17" s="659"/>
      <c r="AS17" s="659"/>
      <c r="AT17" s="659"/>
      <c r="AU17" s="659"/>
      <c r="AV17" s="659"/>
      <c r="AW17" s="659"/>
      <c r="AX17" s="659"/>
      <c r="AY17" s="659"/>
      <c r="AZ17" s="659"/>
      <c r="BA17" s="659"/>
      <c r="BB17" s="659"/>
      <c r="BC17" s="659"/>
      <c r="BD17" s="659"/>
      <c r="BE17" s="659"/>
      <c r="BF17" s="660"/>
      <c r="BG17" s="661" t="s">
        <v>178</v>
      </c>
      <c r="BH17" s="664"/>
      <c r="BI17" s="664"/>
      <c r="BJ17" s="664"/>
      <c r="BK17" s="664"/>
      <c r="BL17" s="664"/>
      <c r="BM17" s="664"/>
      <c r="BN17" s="665"/>
      <c r="BO17" s="723" t="s">
        <v>178</v>
      </c>
      <c r="BP17" s="723"/>
      <c r="BQ17" s="723"/>
      <c r="BR17" s="723"/>
      <c r="BS17" s="669" t="s">
        <v>178</v>
      </c>
      <c r="BT17" s="664"/>
      <c r="BU17" s="664"/>
      <c r="BV17" s="664"/>
      <c r="BW17" s="664"/>
      <c r="BX17" s="664"/>
      <c r="BY17" s="664"/>
      <c r="BZ17" s="664"/>
      <c r="CA17" s="664"/>
      <c r="CB17" s="704"/>
      <c r="CD17" s="705" t="s">
        <v>265</v>
      </c>
      <c r="CE17" s="702"/>
      <c r="CF17" s="702"/>
      <c r="CG17" s="702"/>
      <c r="CH17" s="702"/>
      <c r="CI17" s="702"/>
      <c r="CJ17" s="702"/>
      <c r="CK17" s="702"/>
      <c r="CL17" s="702"/>
      <c r="CM17" s="702"/>
      <c r="CN17" s="702"/>
      <c r="CO17" s="702"/>
      <c r="CP17" s="702"/>
      <c r="CQ17" s="703"/>
      <c r="CR17" s="661">
        <v>2403155</v>
      </c>
      <c r="CS17" s="664"/>
      <c r="CT17" s="664"/>
      <c r="CU17" s="664"/>
      <c r="CV17" s="664"/>
      <c r="CW17" s="664"/>
      <c r="CX17" s="664"/>
      <c r="CY17" s="665"/>
      <c r="CZ17" s="723">
        <v>8.6</v>
      </c>
      <c r="DA17" s="723"/>
      <c r="DB17" s="723"/>
      <c r="DC17" s="723"/>
      <c r="DD17" s="669" t="s">
        <v>240</v>
      </c>
      <c r="DE17" s="664"/>
      <c r="DF17" s="664"/>
      <c r="DG17" s="664"/>
      <c r="DH17" s="664"/>
      <c r="DI17" s="664"/>
      <c r="DJ17" s="664"/>
      <c r="DK17" s="664"/>
      <c r="DL17" s="664"/>
      <c r="DM17" s="664"/>
      <c r="DN17" s="664"/>
      <c r="DO17" s="664"/>
      <c r="DP17" s="665"/>
      <c r="DQ17" s="669">
        <v>2397747</v>
      </c>
      <c r="DR17" s="664"/>
      <c r="DS17" s="664"/>
      <c r="DT17" s="664"/>
      <c r="DU17" s="664"/>
      <c r="DV17" s="664"/>
      <c r="DW17" s="664"/>
      <c r="DX17" s="664"/>
      <c r="DY17" s="664"/>
      <c r="DZ17" s="664"/>
      <c r="EA17" s="664"/>
      <c r="EB17" s="664"/>
      <c r="EC17" s="704"/>
    </row>
    <row r="18" spans="2:133" ht="11.25" customHeight="1" x14ac:dyDescent="0.15">
      <c r="B18" s="658" t="s">
        <v>266</v>
      </c>
      <c r="C18" s="659"/>
      <c r="D18" s="659"/>
      <c r="E18" s="659"/>
      <c r="F18" s="659"/>
      <c r="G18" s="659"/>
      <c r="H18" s="659"/>
      <c r="I18" s="659"/>
      <c r="J18" s="659"/>
      <c r="K18" s="659"/>
      <c r="L18" s="659"/>
      <c r="M18" s="659"/>
      <c r="N18" s="659"/>
      <c r="O18" s="659"/>
      <c r="P18" s="659"/>
      <c r="Q18" s="660"/>
      <c r="R18" s="661">
        <v>2910244</v>
      </c>
      <c r="S18" s="664"/>
      <c r="T18" s="664"/>
      <c r="U18" s="664"/>
      <c r="V18" s="664"/>
      <c r="W18" s="664"/>
      <c r="X18" s="664"/>
      <c r="Y18" s="665"/>
      <c r="Z18" s="723">
        <v>9.6999999999999993</v>
      </c>
      <c r="AA18" s="723"/>
      <c r="AB18" s="723"/>
      <c r="AC18" s="723"/>
      <c r="AD18" s="724">
        <v>2585315</v>
      </c>
      <c r="AE18" s="724"/>
      <c r="AF18" s="724"/>
      <c r="AG18" s="724"/>
      <c r="AH18" s="724"/>
      <c r="AI18" s="724"/>
      <c r="AJ18" s="724"/>
      <c r="AK18" s="724"/>
      <c r="AL18" s="666">
        <v>15.1</v>
      </c>
      <c r="AM18" s="667"/>
      <c r="AN18" s="667"/>
      <c r="AO18" s="725"/>
      <c r="AP18" s="658" t="s">
        <v>267</v>
      </c>
      <c r="AQ18" s="659"/>
      <c r="AR18" s="659"/>
      <c r="AS18" s="659"/>
      <c r="AT18" s="659"/>
      <c r="AU18" s="659"/>
      <c r="AV18" s="659"/>
      <c r="AW18" s="659"/>
      <c r="AX18" s="659"/>
      <c r="AY18" s="659"/>
      <c r="AZ18" s="659"/>
      <c r="BA18" s="659"/>
      <c r="BB18" s="659"/>
      <c r="BC18" s="659"/>
      <c r="BD18" s="659"/>
      <c r="BE18" s="659"/>
      <c r="BF18" s="660"/>
      <c r="BG18" s="661" t="s">
        <v>178</v>
      </c>
      <c r="BH18" s="664"/>
      <c r="BI18" s="664"/>
      <c r="BJ18" s="664"/>
      <c r="BK18" s="664"/>
      <c r="BL18" s="664"/>
      <c r="BM18" s="664"/>
      <c r="BN18" s="665"/>
      <c r="BO18" s="723" t="s">
        <v>178</v>
      </c>
      <c r="BP18" s="723"/>
      <c r="BQ18" s="723"/>
      <c r="BR18" s="723"/>
      <c r="BS18" s="669" t="s">
        <v>178</v>
      </c>
      <c r="BT18" s="664"/>
      <c r="BU18" s="664"/>
      <c r="BV18" s="664"/>
      <c r="BW18" s="664"/>
      <c r="BX18" s="664"/>
      <c r="BY18" s="664"/>
      <c r="BZ18" s="664"/>
      <c r="CA18" s="664"/>
      <c r="CB18" s="704"/>
      <c r="CD18" s="705" t="s">
        <v>268</v>
      </c>
      <c r="CE18" s="702"/>
      <c r="CF18" s="702"/>
      <c r="CG18" s="702"/>
      <c r="CH18" s="702"/>
      <c r="CI18" s="702"/>
      <c r="CJ18" s="702"/>
      <c r="CK18" s="702"/>
      <c r="CL18" s="702"/>
      <c r="CM18" s="702"/>
      <c r="CN18" s="702"/>
      <c r="CO18" s="702"/>
      <c r="CP18" s="702"/>
      <c r="CQ18" s="703"/>
      <c r="CR18" s="661" t="s">
        <v>178</v>
      </c>
      <c r="CS18" s="664"/>
      <c r="CT18" s="664"/>
      <c r="CU18" s="664"/>
      <c r="CV18" s="664"/>
      <c r="CW18" s="664"/>
      <c r="CX18" s="664"/>
      <c r="CY18" s="665"/>
      <c r="CZ18" s="723" t="s">
        <v>178</v>
      </c>
      <c r="DA18" s="723"/>
      <c r="DB18" s="723"/>
      <c r="DC18" s="723"/>
      <c r="DD18" s="669" t="s">
        <v>178</v>
      </c>
      <c r="DE18" s="664"/>
      <c r="DF18" s="664"/>
      <c r="DG18" s="664"/>
      <c r="DH18" s="664"/>
      <c r="DI18" s="664"/>
      <c r="DJ18" s="664"/>
      <c r="DK18" s="664"/>
      <c r="DL18" s="664"/>
      <c r="DM18" s="664"/>
      <c r="DN18" s="664"/>
      <c r="DO18" s="664"/>
      <c r="DP18" s="665"/>
      <c r="DQ18" s="669" t="s">
        <v>178</v>
      </c>
      <c r="DR18" s="664"/>
      <c r="DS18" s="664"/>
      <c r="DT18" s="664"/>
      <c r="DU18" s="664"/>
      <c r="DV18" s="664"/>
      <c r="DW18" s="664"/>
      <c r="DX18" s="664"/>
      <c r="DY18" s="664"/>
      <c r="DZ18" s="664"/>
      <c r="EA18" s="664"/>
      <c r="EB18" s="664"/>
      <c r="EC18" s="704"/>
    </row>
    <row r="19" spans="2:133" ht="11.25" customHeight="1" x14ac:dyDescent="0.15">
      <c r="B19" s="658" t="s">
        <v>269</v>
      </c>
      <c r="C19" s="659"/>
      <c r="D19" s="659"/>
      <c r="E19" s="659"/>
      <c r="F19" s="659"/>
      <c r="G19" s="659"/>
      <c r="H19" s="659"/>
      <c r="I19" s="659"/>
      <c r="J19" s="659"/>
      <c r="K19" s="659"/>
      <c r="L19" s="659"/>
      <c r="M19" s="659"/>
      <c r="N19" s="659"/>
      <c r="O19" s="659"/>
      <c r="P19" s="659"/>
      <c r="Q19" s="660"/>
      <c r="R19" s="661">
        <v>2585315</v>
      </c>
      <c r="S19" s="664"/>
      <c r="T19" s="664"/>
      <c r="U19" s="664"/>
      <c r="V19" s="664"/>
      <c r="W19" s="664"/>
      <c r="X19" s="664"/>
      <c r="Y19" s="665"/>
      <c r="Z19" s="723">
        <v>8.6</v>
      </c>
      <c r="AA19" s="723"/>
      <c r="AB19" s="723"/>
      <c r="AC19" s="723"/>
      <c r="AD19" s="724">
        <v>2585315</v>
      </c>
      <c r="AE19" s="724"/>
      <c r="AF19" s="724"/>
      <c r="AG19" s="724"/>
      <c r="AH19" s="724"/>
      <c r="AI19" s="724"/>
      <c r="AJ19" s="724"/>
      <c r="AK19" s="724"/>
      <c r="AL19" s="666">
        <v>15.1</v>
      </c>
      <c r="AM19" s="667"/>
      <c r="AN19" s="667"/>
      <c r="AO19" s="725"/>
      <c r="AP19" s="658" t="s">
        <v>270</v>
      </c>
      <c r="AQ19" s="659"/>
      <c r="AR19" s="659"/>
      <c r="AS19" s="659"/>
      <c r="AT19" s="659"/>
      <c r="AU19" s="659"/>
      <c r="AV19" s="659"/>
      <c r="AW19" s="659"/>
      <c r="AX19" s="659"/>
      <c r="AY19" s="659"/>
      <c r="AZ19" s="659"/>
      <c r="BA19" s="659"/>
      <c r="BB19" s="659"/>
      <c r="BC19" s="659"/>
      <c r="BD19" s="659"/>
      <c r="BE19" s="659"/>
      <c r="BF19" s="660"/>
      <c r="BG19" s="661">
        <v>600991</v>
      </c>
      <c r="BH19" s="664"/>
      <c r="BI19" s="664"/>
      <c r="BJ19" s="664"/>
      <c r="BK19" s="664"/>
      <c r="BL19" s="664"/>
      <c r="BM19" s="664"/>
      <c r="BN19" s="665"/>
      <c r="BO19" s="723">
        <v>4.7</v>
      </c>
      <c r="BP19" s="723"/>
      <c r="BQ19" s="723"/>
      <c r="BR19" s="723"/>
      <c r="BS19" s="669" t="s">
        <v>240</v>
      </c>
      <c r="BT19" s="664"/>
      <c r="BU19" s="664"/>
      <c r="BV19" s="664"/>
      <c r="BW19" s="664"/>
      <c r="BX19" s="664"/>
      <c r="BY19" s="664"/>
      <c r="BZ19" s="664"/>
      <c r="CA19" s="664"/>
      <c r="CB19" s="704"/>
      <c r="CD19" s="705" t="s">
        <v>271</v>
      </c>
      <c r="CE19" s="702"/>
      <c r="CF19" s="702"/>
      <c r="CG19" s="702"/>
      <c r="CH19" s="702"/>
      <c r="CI19" s="702"/>
      <c r="CJ19" s="702"/>
      <c r="CK19" s="702"/>
      <c r="CL19" s="702"/>
      <c r="CM19" s="702"/>
      <c r="CN19" s="702"/>
      <c r="CO19" s="702"/>
      <c r="CP19" s="702"/>
      <c r="CQ19" s="703"/>
      <c r="CR19" s="661" t="s">
        <v>178</v>
      </c>
      <c r="CS19" s="664"/>
      <c r="CT19" s="664"/>
      <c r="CU19" s="664"/>
      <c r="CV19" s="664"/>
      <c r="CW19" s="664"/>
      <c r="CX19" s="664"/>
      <c r="CY19" s="665"/>
      <c r="CZ19" s="723" t="s">
        <v>178</v>
      </c>
      <c r="DA19" s="723"/>
      <c r="DB19" s="723"/>
      <c r="DC19" s="723"/>
      <c r="DD19" s="669" t="s">
        <v>178</v>
      </c>
      <c r="DE19" s="664"/>
      <c r="DF19" s="664"/>
      <c r="DG19" s="664"/>
      <c r="DH19" s="664"/>
      <c r="DI19" s="664"/>
      <c r="DJ19" s="664"/>
      <c r="DK19" s="664"/>
      <c r="DL19" s="664"/>
      <c r="DM19" s="664"/>
      <c r="DN19" s="664"/>
      <c r="DO19" s="664"/>
      <c r="DP19" s="665"/>
      <c r="DQ19" s="669" t="s">
        <v>178</v>
      </c>
      <c r="DR19" s="664"/>
      <c r="DS19" s="664"/>
      <c r="DT19" s="664"/>
      <c r="DU19" s="664"/>
      <c r="DV19" s="664"/>
      <c r="DW19" s="664"/>
      <c r="DX19" s="664"/>
      <c r="DY19" s="664"/>
      <c r="DZ19" s="664"/>
      <c r="EA19" s="664"/>
      <c r="EB19" s="664"/>
      <c r="EC19" s="704"/>
    </row>
    <row r="20" spans="2:133" ht="11.25" customHeight="1" x14ac:dyDescent="0.15">
      <c r="B20" s="658" t="s">
        <v>272</v>
      </c>
      <c r="C20" s="659"/>
      <c r="D20" s="659"/>
      <c r="E20" s="659"/>
      <c r="F20" s="659"/>
      <c r="G20" s="659"/>
      <c r="H20" s="659"/>
      <c r="I20" s="659"/>
      <c r="J20" s="659"/>
      <c r="K20" s="659"/>
      <c r="L20" s="659"/>
      <c r="M20" s="659"/>
      <c r="N20" s="659"/>
      <c r="O20" s="659"/>
      <c r="P20" s="659"/>
      <c r="Q20" s="660"/>
      <c r="R20" s="661">
        <v>324929</v>
      </c>
      <c r="S20" s="664"/>
      <c r="T20" s="664"/>
      <c r="U20" s="664"/>
      <c r="V20" s="664"/>
      <c r="W20" s="664"/>
      <c r="X20" s="664"/>
      <c r="Y20" s="665"/>
      <c r="Z20" s="723">
        <v>1.1000000000000001</v>
      </c>
      <c r="AA20" s="723"/>
      <c r="AB20" s="723"/>
      <c r="AC20" s="723"/>
      <c r="AD20" s="724" t="s">
        <v>178</v>
      </c>
      <c r="AE20" s="724"/>
      <c r="AF20" s="724"/>
      <c r="AG20" s="724"/>
      <c r="AH20" s="724"/>
      <c r="AI20" s="724"/>
      <c r="AJ20" s="724"/>
      <c r="AK20" s="724"/>
      <c r="AL20" s="666" t="s">
        <v>178</v>
      </c>
      <c r="AM20" s="667"/>
      <c r="AN20" s="667"/>
      <c r="AO20" s="725"/>
      <c r="AP20" s="658" t="s">
        <v>273</v>
      </c>
      <c r="AQ20" s="659"/>
      <c r="AR20" s="659"/>
      <c r="AS20" s="659"/>
      <c r="AT20" s="659"/>
      <c r="AU20" s="659"/>
      <c r="AV20" s="659"/>
      <c r="AW20" s="659"/>
      <c r="AX20" s="659"/>
      <c r="AY20" s="659"/>
      <c r="AZ20" s="659"/>
      <c r="BA20" s="659"/>
      <c r="BB20" s="659"/>
      <c r="BC20" s="659"/>
      <c r="BD20" s="659"/>
      <c r="BE20" s="659"/>
      <c r="BF20" s="660"/>
      <c r="BG20" s="661">
        <v>600991</v>
      </c>
      <c r="BH20" s="664"/>
      <c r="BI20" s="664"/>
      <c r="BJ20" s="664"/>
      <c r="BK20" s="664"/>
      <c r="BL20" s="664"/>
      <c r="BM20" s="664"/>
      <c r="BN20" s="665"/>
      <c r="BO20" s="723">
        <v>4.7</v>
      </c>
      <c r="BP20" s="723"/>
      <c r="BQ20" s="723"/>
      <c r="BR20" s="723"/>
      <c r="BS20" s="669" t="s">
        <v>178</v>
      </c>
      <c r="BT20" s="664"/>
      <c r="BU20" s="664"/>
      <c r="BV20" s="664"/>
      <c r="BW20" s="664"/>
      <c r="BX20" s="664"/>
      <c r="BY20" s="664"/>
      <c r="BZ20" s="664"/>
      <c r="CA20" s="664"/>
      <c r="CB20" s="704"/>
      <c r="CD20" s="705" t="s">
        <v>274</v>
      </c>
      <c r="CE20" s="702"/>
      <c r="CF20" s="702"/>
      <c r="CG20" s="702"/>
      <c r="CH20" s="702"/>
      <c r="CI20" s="702"/>
      <c r="CJ20" s="702"/>
      <c r="CK20" s="702"/>
      <c r="CL20" s="702"/>
      <c r="CM20" s="702"/>
      <c r="CN20" s="702"/>
      <c r="CO20" s="702"/>
      <c r="CP20" s="702"/>
      <c r="CQ20" s="703"/>
      <c r="CR20" s="661">
        <v>27894505</v>
      </c>
      <c r="CS20" s="664"/>
      <c r="CT20" s="664"/>
      <c r="CU20" s="664"/>
      <c r="CV20" s="664"/>
      <c r="CW20" s="664"/>
      <c r="CX20" s="664"/>
      <c r="CY20" s="665"/>
      <c r="CZ20" s="723">
        <v>100</v>
      </c>
      <c r="DA20" s="723"/>
      <c r="DB20" s="723"/>
      <c r="DC20" s="723"/>
      <c r="DD20" s="669">
        <v>3087632</v>
      </c>
      <c r="DE20" s="664"/>
      <c r="DF20" s="664"/>
      <c r="DG20" s="664"/>
      <c r="DH20" s="664"/>
      <c r="DI20" s="664"/>
      <c r="DJ20" s="664"/>
      <c r="DK20" s="664"/>
      <c r="DL20" s="664"/>
      <c r="DM20" s="664"/>
      <c r="DN20" s="664"/>
      <c r="DO20" s="664"/>
      <c r="DP20" s="665"/>
      <c r="DQ20" s="669">
        <v>20455086</v>
      </c>
      <c r="DR20" s="664"/>
      <c r="DS20" s="664"/>
      <c r="DT20" s="664"/>
      <c r="DU20" s="664"/>
      <c r="DV20" s="664"/>
      <c r="DW20" s="664"/>
      <c r="DX20" s="664"/>
      <c r="DY20" s="664"/>
      <c r="DZ20" s="664"/>
      <c r="EA20" s="664"/>
      <c r="EB20" s="664"/>
      <c r="EC20" s="704"/>
    </row>
    <row r="21" spans="2:133" ht="11.25" customHeight="1" x14ac:dyDescent="0.15">
      <c r="B21" s="658" t="s">
        <v>275</v>
      </c>
      <c r="C21" s="659"/>
      <c r="D21" s="659"/>
      <c r="E21" s="659"/>
      <c r="F21" s="659"/>
      <c r="G21" s="659"/>
      <c r="H21" s="659"/>
      <c r="I21" s="659"/>
      <c r="J21" s="659"/>
      <c r="K21" s="659"/>
      <c r="L21" s="659"/>
      <c r="M21" s="659"/>
      <c r="N21" s="659"/>
      <c r="O21" s="659"/>
      <c r="P21" s="659"/>
      <c r="Q21" s="660"/>
      <c r="R21" s="661" t="s">
        <v>240</v>
      </c>
      <c r="S21" s="664"/>
      <c r="T21" s="664"/>
      <c r="U21" s="664"/>
      <c r="V21" s="664"/>
      <c r="W21" s="664"/>
      <c r="X21" s="664"/>
      <c r="Y21" s="665"/>
      <c r="Z21" s="723" t="s">
        <v>178</v>
      </c>
      <c r="AA21" s="723"/>
      <c r="AB21" s="723"/>
      <c r="AC21" s="723"/>
      <c r="AD21" s="724" t="s">
        <v>178</v>
      </c>
      <c r="AE21" s="724"/>
      <c r="AF21" s="724"/>
      <c r="AG21" s="724"/>
      <c r="AH21" s="724"/>
      <c r="AI21" s="724"/>
      <c r="AJ21" s="724"/>
      <c r="AK21" s="724"/>
      <c r="AL21" s="666" t="s">
        <v>178</v>
      </c>
      <c r="AM21" s="667"/>
      <c r="AN21" s="667"/>
      <c r="AO21" s="725"/>
      <c r="AP21" s="769" t="s">
        <v>276</v>
      </c>
      <c r="AQ21" s="776"/>
      <c r="AR21" s="776"/>
      <c r="AS21" s="776"/>
      <c r="AT21" s="776"/>
      <c r="AU21" s="776"/>
      <c r="AV21" s="776"/>
      <c r="AW21" s="776"/>
      <c r="AX21" s="776"/>
      <c r="AY21" s="776"/>
      <c r="AZ21" s="776"/>
      <c r="BA21" s="776"/>
      <c r="BB21" s="776"/>
      <c r="BC21" s="776"/>
      <c r="BD21" s="776"/>
      <c r="BE21" s="776"/>
      <c r="BF21" s="771"/>
      <c r="BG21" s="661" t="s">
        <v>178</v>
      </c>
      <c r="BH21" s="664"/>
      <c r="BI21" s="664"/>
      <c r="BJ21" s="664"/>
      <c r="BK21" s="664"/>
      <c r="BL21" s="664"/>
      <c r="BM21" s="664"/>
      <c r="BN21" s="665"/>
      <c r="BO21" s="723" t="s">
        <v>178</v>
      </c>
      <c r="BP21" s="723"/>
      <c r="BQ21" s="723"/>
      <c r="BR21" s="723"/>
      <c r="BS21" s="669" t="s">
        <v>178</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277</v>
      </c>
      <c r="C22" s="659"/>
      <c r="D22" s="659"/>
      <c r="E22" s="659"/>
      <c r="F22" s="659"/>
      <c r="G22" s="659"/>
      <c r="H22" s="659"/>
      <c r="I22" s="659"/>
      <c r="J22" s="659"/>
      <c r="K22" s="659"/>
      <c r="L22" s="659"/>
      <c r="M22" s="659"/>
      <c r="N22" s="659"/>
      <c r="O22" s="659"/>
      <c r="P22" s="659"/>
      <c r="Q22" s="660"/>
      <c r="R22" s="661">
        <v>18011383</v>
      </c>
      <c r="S22" s="664"/>
      <c r="T22" s="664"/>
      <c r="U22" s="664"/>
      <c r="V22" s="664"/>
      <c r="W22" s="664"/>
      <c r="X22" s="664"/>
      <c r="Y22" s="665"/>
      <c r="Z22" s="723">
        <v>60.2</v>
      </c>
      <c r="AA22" s="723"/>
      <c r="AB22" s="723"/>
      <c r="AC22" s="723"/>
      <c r="AD22" s="724">
        <v>17085463</v>
      </c>
      <c r="AE22" s="724"/>
      <c r="AF22" s="724"/>
      <c r="AG22" s="724"/>
      <c r="AH22" s="724"/>
      <c r="AI22" s="724"/>
      <c r="AJ22" s="724"/>
      <c r="AK22" s="724"/>
      <c r="AL22" s="666">
        <v>99.6</v>
      </c>
      <c r="AM22" s="667"/>
      <c r="AN22" s="667"/>
      <c r="AO22" s="725"/>
      <c r="AP22" s="769" t="s">
        <v>278</v>
      </c>
      <c r="AQ22" s="776"/>
      <c r="AR22" s="776"/>
      <c r="AS22" s="776"/>
      <c r="AT22" s="776"/>
      <c r="AU22" s="776"/>
      <c r="AV22" s="776"/>
      <c r="AW22" s="776"/>
      <c r="AX22" s="776"/>
      <c r="AY22" s="776"/>
      <c r="AZ22" s="776"/>
      <c r="BA22" s="776"/>
      <c r="BB22" s="776"/>
      <c r="BC22" s="776"/>
      <c r="BD22" s="776"/>
      <c r="BE22" s="776"/>
      <c r="BF22" s="771"/>
      <c r="BG22" s="661" t="s">
        <v>178</v>
      </c>
      <c r="BH22" s="664"/>
      <c r="BI22" s="664"/>
      <c r="BJ22" s="664"/>
      <c r="BK22" s="664"/>
      <c r="BL22" s="664"/>
      <c r="BM22" s="664"/>
      <c r="BN22" s="665"/>
      <c r="BO22" s="723" t="s">
        <v>178</v>
      </c>
      <c r="BP22" s="723"/>
      <c r="BQ22" s="723"/>
      <c r="BR22" s="723"/>
      <c r="BS22" s="669" t="s">
        <v>240</v>
      </c>
      <c r="BT22" s="664"/>
      <c r="BU22" s="664"/>
      <c r="BV22" s="664"/>
      <c r="BW22" s="664"/>
      <c r="BX22" s="664"/>
      <c r="BY22" s="664"/>
      <c r="BZ22" s="664"/>
      <c r="CA22" s="664"/>
      <c r="CB22" s="704"/>
      <c r="CD22" s="778" t="s">
        <v>279</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280</v>
      </c>
      <c r="C23" s="659"/>
      <c r="D23" s="659"/>
      <c r="E23" s="659"/>
      <c r="F23" s="659"/>
      <c r="G23" s="659"/>
      <c r="H23" s="659"/>
      <c r="I23" s="659"/>
      <c r="J23" s="659"/>
      <c r="K23" s="659"/>
      <c r="L23" s="659"/>
      <c r="M23" s="659"/>
      <c r="N23" s="659"/>
      <c r="O23" s="659"/>
      <c r="P23" s="659"/>
      <c r="Q23" s="660"/>
      <c r="R23" s="661">
        <v>15192</v>
      </c>
      <c r="S23" s="664"/>
      <c r="T23" s="664"/>
      <c r="U23" s="664"/>
      <c r="V23" s="664"/>
      <c r="W23" s="664"/>
      <c r="X23" s="664"/>
      <c r="Y23" s="665"/>
      <c r="Z23" s="723">
        <v>0.1</v>
      </c>
      <c r="AA23" s="723"/>
      <c r="AB23" s="723"/>
      <c r="AC23" s="723"/>
      <c r="AD23" s="724">
        <v>15192</v>
      </c>
      <c r="AE23" s="724"/>
      <c r="AF23" s="724"/>
      <c r="AG23" s="724"/>
      <c r="AH23" s="724"/>
      <c r="AI23" s="724"/>
      <c r="AJ23" s="724"/>
      <c r="AK23" s="724"/>
      <c r="AL23" s="666">
        <v>0.1</v>
      </c>
      <c r="AM23" s="667"/>
      <c r="AN23" s="667"/>
      <c r="AO23" s="725"/>
      <c r="AP23" s="769" t="s">
        <v>281</v>
      </c>
      <c r="AQ23" s="776"/>
      <c r="AR23" s="776"/>
      <c r="AS23" s="776"/>
      <c r="AT23" s="776"/>
      <c r="AU23" s="776"/>
      <c r="AV23" s="776"/>
      <c r="AW23" s="776"/>
      <c r="AX23" s="776"/>
      <c r="AY23" s="776"/>
      <c r="AZ23" s="776"/>
      <c r="BA23" s="776"/>
      <c r="BB23" s="776"/>
      <c r="BC23" s="776"/>
      <c r="BD23" s="776"/>
      <c r="BE23" s="776"/>
      <c r="BF23" s="771"/>
      <c r="BG23" s="661">
        <v>600991</v>
      </c>
      <c r="BH23" s="664"/>
      <c r="BI23" s="664"/>
      <c r="BJ23" s="664"/>
      <c r="BK23" s="664"/>
      <c r="BL23" s="664"/>
      <c r="BM23" s="664"/>
      <c r="BN23" s="665"/>
      <c r="BO23" s="723">
        <v>4.7</v>
      </c>
      <c r="BP23" s="723"/>
      <c r="BQ23" s="723"/>
      <c r="BR23" s="723"/>
      <c r="BS23" s="669" t="s">
        <v>178</v>
      </c>
      <c r="BT23" s="664"/>
      <c r="BU23" s="664"/>
      <c r="BV23" s="664"/>
      <c r="BW23" s="664"/>
      <c r="BX23" s="664"/>
      <c r="BY23" s="664"/>
      <c r="BZ23" s="664"/>
      <c r="CA23" s="664"/>
      <c r="CB23" s="704"/>
      <c r="CD23" s="778" t="s">
        <v>220</v>
      </c>
      <c r="CE23" s="779"/>
      <c r="CF23" s="779"/>
      <c r="CG23" s="779"/>
      <c r="CH23" s="779"/>
      <c r="CI23" s="779"/>
      <c r="CJ23" s="779"/>
      <c r="CK23" s="779"/>
      <c r="CL23" s="779"/>
      <c r="CM23" s="779"/>
      <c r="CN23" s="779"/>
      <c r="CO23" s="779"/>
      <c r="CP23" s="779"/>
      <c r="CQ23" s="780"/>
      <c r="CR23" s="778" t="s">
        <v>282</v>
      </c>
      <c r="CS23" s="779"/>
      <c r="CT23" s="779"/>
      <c r="CU23" s="779"/>
      <c r="CV23" s="779"/>
      <c r="CW23" s="779"/>
      <c r="CX23" s="779"/>
      <c r="CY23" s="780"/>
      <c r="CZ23" s="778" t="s">
        <v>283</v>
      </c>
      <c r="DA23" s="779"/>
      <c r="DB23" s="779"/>
      <c r="DC23" s="780"/>
      <c r="DD23" s="778" t="s">
        <v>284</v>
      </c>
      <c r="DE23" s="779"/>
      <c r="DF23" s="779"/>
      <c r="DG23" s="779"/>
      <c r="DH23" s="779"/>
      <c r="DI23" s="779"/>
      <c r="DJ23" s="779"/>
      <c r="DK23" s="780"/>
      <c r="DL23" s="787" t="s">
        <v>285</v>
      </c>
      <c r="DM23" s="788"/>
      <c r="DN23" s="788"/>
      <c r="DO23" s="788"/>
      <c r="DP23" s="788"/>
      <c r="DQ23" s="788"/>
      <c r="DR23" s="788"/>
      <c r="DS23" s="788"/>
      <c r="DT23" s="788"/>
      <c r="DU23" s="788"/>
      <c r="DV23" s="789"/>
      <c r="DW23" s="778" t="s">
        <v>286</v>
      </c>
      <c r="DX23" s="779"/>
      <c r="DY23" s="779"/>
      <c r="DZ23" s="779"/>
      <c r="EA23" s="779"/>
      <c r="EB23" s="779"/>
      <c r="EC23" s="780"/>
    </row>
    <row r="24" spans="2:133" ht="11.25" customHeight="1" x14ac:dyDescent="0.15">
      <c r="B24" s="658" t="s">
        <v>287</v>
      </c>
      <c r="C24" s="659"/>
      <c r="D24" s="659"/>
      <c r="E24" s="659"/>
      <c r="F24" s="659"/>
      <c r="G24" s="659"/>
      <c r="H24" s="659"/>
      <c r="I24" s="659"/>
      <c r="J24" s="659"/>
      <c r="K24" s="659"/>
      <c r="L24" s="659"/>
      <c r="M24" s="659"/>
      <c r="N24" s="659"/>
      <c r="O24" s="659"/>
      <c r="P24" s="659"/>
      <c r="Q24" s="660"/>
      <c r="R24" s="661">
        <v>59442</v>
      </c>
      <c r="S24" s="664"/>
      <c r="T24" s="664"/>
      <c r="U24" s="664"/>
      <c r="V24" s="664"/>
      <c r="W24" s="664"/>
      <c r="X24" s="664"/>
      <c r="Y24" s="665"/>
      <c r="Z24" s="723">
        <v>0.2</v>
      </c>
      <c r="AA24" s="723"/>
      <c r="AB24" s="723"/>
      <c r="AC24" s="723"/>
      <c r="AD24" s="724" t="s">
        <v>178</v>
      </c>
      <c r="AE24" s="724"/>
      <c r="AF24" s="724"/>
      <c r="AG24" s="724"/>
      <c r="AH24" s="724"/>
      <c r="AI24" s="724"/>
      <c r="AJ24" s="724"/>
      <c r="AK24" s="724"/>
      <c r="AL24" s="666" t="s">
        <v>178</v>
      </c>
      <c r="AM24" s="667"/>
      <c r="AN24" s="667"/>
      <c r="AO24" s="725"/>
      <c r="AP24" s="769" t="s">
        <v>288</v>
      </c>
      <c r="AQ24" s="776"/>
      <c r="AR24" s="776"/>
      <c r="AS24" s="776"/>
      <c r="AT24" s="776"/>
      <c r="AU24" s="776"/>
      <c r="AV24" s="776"/>
      <c r="AW24" s="776"/>
      <c r="AX24" s="776"/>
      <c r="AY24" s="776"/>
      <c r="AZ24" s="776"/>
      <c r="BA24" s="776"/>
      <c r="BB24" s="776"/>
      <c r="BC24" s="776"/>
      <c r="BD24" s="776"/>
      <c r="BE24" s="776"/>
      <c r="BF24" s="771"/>
      <c r="BG24" s="661" t="s">
        <v>178</v>
      </c>
      <c r="BH24" s="664"/>
      <c r="BI24" s="664"/>
      <c r="BJ24" s="664"/>
      <c r="BK24" s="664"/>
      <c r="BL24" s="664"/>
      <c r="BM24" s="664"/>
      <c r="BN24" s="665"/>
      <c r="BO24" s="723" t="s">
        <v>178</v>
      </c>
      <c r="BP24" s="723"/>
      <c r="BQ24" s="723"/>
      <c r="BR24" s="723"/>
      <c r="BS24" s="669" t="s">
        <v>178</v>
      </c>
      <c r="BT24" s="664"/>
      <c r="BU24" s="664"/>
      <c r="BV24" s="664"/>
      <c r="BW24" s="664"/>
      <c r="BX24" s="664"/>
      <c r="BY24" s="664"/>
      <c r="BZ24" s="664"/>
      <c r="CA24" s="664"/>
      <c r="CB24" s="704"/>
      <c r="CD24" s="732" t="s">
        <v>289</v>
      </c>
      <c r="CE24" s="733"/>
      <c r="CF24" s="733"/>
      <c r="CG24" s="733"/>
      <c r="CH24" s="733"/>
      <c r="CI24" s="733"/>
      <c r="CJ24" s="733"/>
      <c r="CK24" s="733"/>
      <c r="CL24" s="733"/>
      <c r="CM24" s="733"/>
      <c r="CN24" s="733"/>
      <c r="CO24" s="733"/>
      <c r="CP24" s="733"/>
      <c r="CQ24" s="734"/>
      <c r="CR24" s="726">
        <v>13649879</v>
      </c>
      <c r="CS24" s="727"/>
      <c r="CT24" s="727"/>
      <c r="CU24" s="727"/>
      <c r="CV24" s="727"/>
      <c r="CW24" s="727"/>
      <c r="CX24" s="727"/>
      <c r="CY24" s="773"/>
      <c r="CZ24" s="774">
        <v>48.9</v>
      </c>
      <c r="DA24" s="743"/>
      <c r="DB24" s="743"/>
      <c r="DC24" s="777"/>
      <c r="DD24" s="772">
        <v>9116639</v>
      </c>
      <c r="DE24" s="727"/>
      <c r="DF24" s="727"/>
      <c r="DG24" s="727"/>
      <c r="DH24" s="727"/>
      <c r="DI24" s="727"/>
      <c r="DJ24" s="727"/>
      <c r="DK24" s="773"/>
      <c r="DL24" s="772">
        <v>8762723</v>
      </c>
      <c r="DM24" s="727"/>
      <c r="DN24" s="727"/>
      <c r="DO24" s="727"/>
      <c r="DP24" s="727"/>
      <c r="DQ24" s="727"/>
      <c r="DR24" s="727"/>
      <c r="DS24" s="727"/>
      <c r="DT24" s="727"/>
      <c r="DU24" s="727"/>
      <c r="DV24" s="773"/>
      <c r="DW24" s="774">
        <v>47.1</v>
      </c>
      <c r="DX24" s="743"/>
      <c r="DY24" s="743"/>
      <c r="DZ24" s="743"/>
      <c r="EA24" s="743"/>
      <c r="EB24" s="743"/>
      <c r="EC24" s="775"/>
    </row>
    <row r="25" spans="2:133" ht="11.25" customHeight="1" x14ac:dyDescent="0.15">
      <c r="B25" s="658" t="s">
        <v>290</v>
      </c>
      <c r="C25" s="659"/>
      <c r="D25" s="659"/>
      <c r="E25" s="659"/>
      <c r="F25" s="659"/>
      <c r="G25" s="659"/>
      <c r="H25" s="659"/>
      <c r="I25" s="659"/>
      <c r="J25" s="659"/>
      <c r="K25" s="659"/>
      <c r="L25" s="659"/>
      <c r="M25" s="659"/>
      <c r="N25" s="659"/>
      <c r="O25" s="659"/>
      <c r="P25" s="659"/>
      <c r="Q25" s="660"/>
      <c r="R25" s="661">
        <v>594961</v>
      </c>
      <c r="S25" s="664"/>
      <c r="T25" s="664"/>
      <c r="U25" s="664"/>
      <c r="V25" s="664"/>
      <c r="W25" s="664"/>
      <c r="X25" s="664"/>
      <c r="Y25" s="665"/>
      <c r="Z25" s="723">
        <v>2</v>
      </c>
      <c r="AA25" s="723"/>
      <c r="AB25" s="723"/>
      <c r="AC25" s="723"/>
      <c r="AD25" s="724">
        <v>56313</v>
      </c>
      <c r="AE25" s="724"/>
      <c r="AF25" s="724"/>
      <c r="AG25" s="724"/>
      <c r="AH25" s="724"/>
      <c r="AI25" s="724"/>
      <c r="AJ25" s="724"/>
      <c r="AK25" s="724"/>
      <c r="AL25" s="666">
        <v>0.3</v>
      </c>
      <c r="AM25" s="667"/>
      <c r="AN25" s="667"/>
      <c r="AO25" s="725"/>
      <c r="AP25" s="769" t="s">
        <v>291</v>
      </c>
      <c r="AQ25" s="776"/>
      <c r="AR25" s="776"/>
      <c r="AS25" s="776"/>
      <c r="AT25" s="776"/>
      <c r="AU25" s="776"/>
      <c r="AV25" s="776"/>
      <c r="AW25" s="776"/>
      <c r="AX25" s="776"/>
      <c r="AY25" s="776"/>
      <c r="AZ25" s="776"/>
      <c r="BA25" s="776"/>
      <c r="BB25" s="776"/>
      <c r="BC25" s="776"/>
      <c r="BD25" s="776"/>
      <c r="BE25" s="776"/>
      <c r="BF25" s="771"/>
      <c r="BG25" s="661" t="s">
        <v>178</v>
      </c>
      <c r="BH25" s="664"/>
      <c r="BI25" s="664"/>
      <c r="BJ25" s="664"/>
      <c r="BK25" s="664"/>
      <c r="BL25" s="664"/>
      <c r="BM25" s="664"/>
      <c r="BN25" s="665"/>
      <c r="BO25" s="723" t="s">
        <v>178</v>
      </c>
      <c r="BP25" s="723"/>
      <c r="BQ25" s="723"/>
      <c r="BR25" s="723"/>
      <c r="BS25" s="669" t="s">
        <v>178</v>
      </c>
      <c r="BT25" s="664"/>
      <c r="BU25" s="664"/>
      <c r="BV25" s="664"/>
      <c r="BW25" s="664"/>
      <c r="BX25" s="664"/>
      <c r="BY25" s="664"/>
      <c r="BZ25" s="664"/>
      <c r="CA25" s="664"/>
      <c r="CB25" s="704"/>
      <c r="CD25" s="705" t="s">
        <v>292</v>
      </c>
      <c r="CE25" s="702"/>
      <c r="CF25" s="702"/>
      <c r="CG25" s="702"/>
      <c r="CH25" s="702"/>
      <c r="CI25" s="702"/>
      <c r="CJ25" s="702"/>
      <c r="CK25" s="702"/>
      <c r="CL25" s="702"/>
      <c r="CM25" s="702"/>
      <c r="CN25" s="702"/>
      <c r="CO25" s="702"/>
      <c r="CP25" s="702"/>
      <c r="CQ25" s="703"/>
      <c r="CR25" s="661">
        <v>4640852</v>
      </c>
      <c r="CS25" s="662"/>
      <c r="CT25" s="662"/>
      <c r="CU25" s="662"/>
      <c r="CV25" s="662"/>
      <c r="CW25" s="662"/>
      <c r="CX25" s="662"/>
      <c r="CY25" s="663"/>
      <c r="CZ25" s="666">
        <v>16.600000000000001</v>
      </c>
      <c r="DA25" s="695"/>
      <c r="DB25" s="695"/>
      <c r="DC25" s="696"/>
      <c r="DD25" s="669">
        <v>3957595</v>
      </c>
      <c r="DE25" s="662"/>
      <c r="DF25" s="662"/>
      <c r="DG25" s="662"/>
      <c r="DH25" s="662"/>
      <c r="DI25" s="662"/>
      <c r="DJ25" s="662"/>
      <c r="DK25" s="663"/>
      <c r="DL25" s="669">
        <v>3883962</v>
      </c>
      <c r="DM25" s="662"/>
      <c r="DN25" s="662"/>
      <c r="DO25" s="662"/>
      <c r="DP25" s="662"/>
      <c r="DQ25" s="662"/>
      <c r="DR25" s="662"/>
      <c r="DS25" s="662"/>
      <c r="DT25" s="662"/>
      <c r="DU25" s="662"/>
      <c r="DV25" s="663"/>
      <c r="DW25" s="666">
        <v>20.9</v>
      </c>
      <c r="DX25" s="695"/>
      <c r="DY25" s="695"/>
      <c r="DZ25" s="695"/>
      <c r="EA25" s="695"/>
      <c r="EB25" s="695"/>
      <c r="EC25" s="697"/>
    </row>
    <row r="26" spans="2:133" ht="11.25" customHeight="1" x14ac:dyDescent="0.15">
      <c r="B26" s="658" t="s">
        <v>293</v>
      </c>
      <c r="C26" s="659"/>
      <c r="D26" s="659"/>
      <c r="E26" s="659"/>
      <c r="F26" s="659"/>
      <c r="G26" s="659"/>
      <c r="H26" s="659"/>
      <c r="I26" s="659"/>
      <c r="J26" s="659"/>
      <c r="K26" s="659"/>
      <c r="L26" s="659"/>
      <c r="M26" s="659"/>
      <c r="N26" s="659"/>
      <c r="O26" s="659"/>
      <c r="P26" s="659"/>
      <c r="Q26" s="660"/>
      <c r="R26" s="661">
        <v>142130</v>
      </c>
      <c r="S26" s="664"/>
      <c r="T26" s="664"/>
      <c r="U26" s="664"/>
      <c r="V26" s="664"/>
      <c r="W26" s="664"/>
      <c r="X26" s="664"/>
      <c r="Y26" s="665"/>
      <c r="Z26" s="723">
        <v>0.5</v>
      </c>
      <c r="AA26" s="723"/>
      <c r="AB26" s="723"/>
      <c r="AC26" s="723"/>
      <c r="AD26" s="724" t="s">
        <v>178</v>
      </c>
      <c r="AE26" s="724"/>
      <c r="AF26" s="724"/>
      <c r="AG26" s="724"/>
      <c r="AH26" s="724"/>
      <c r="AI26" s="724"/>
      <c r="AJ26" s="724"/>
      <c r="AK26" s="724"/>
      <c r="AL26" s="666" t="s">
        <v>178</v>
      </c>
      <c r="AM26" s="667"/>
      <c r="AN26" s="667"/>
      <c r="AO26" s="725"/>
      <c r="AP26" s="769" t="s">
        <v>294</v>
      </c>
      <c r="AQ26" s="770"/>
      <c r="AR26" s="770"/>
      <c r="AS26" s="770"/>
      <c r="AT26" s="770"/>
      <c r="AU26" s="770"/>
      <c r="AV26" s="770"/>
      <c r="AW26" s="770"/>
      <c r="AX26" s="770"/>
      <c r="AY26" s="770"/>
      <c r="AZ26" s="770"/>
      <c r="BA26" s="770"/>
      <c r="BB26" s="770"/>
      <c r="BC26" s="770"/>
      <c r="BD26" s="770"/>
      <c r="BE26" s="770"/>
      <c r="BF26" s="771"/>
      <c r="BG26" s="661" t="s">
        <v>178</v>
      </c>
      <c r="BH26" s="664"/>
      <c r="BI26" s="664"/>
      <c r="BJ26" s="664"/>
      <c r="BK26" s="664"/>
      <c r="BL26" s="664"/>
      <c r="BM26" s="664"/>
      <c r="BN26" s="665"/>
      <c r="BO26" s="723" t="s">
        <v>178</v>
      </c>
      <c r="BP26" s="723"/>
      <c r="BQ26" s="723"/>
      <c r="BR26" s="723"/>
      <c r="BS26" s="669" t="s">
        <v>178</v>
      </c>
      <c r="BT26" s="664"/>
      <c r="BU26" s="664"/>
      <c r="BV26" s="664"/>
      <c r="BW26" s="664"/>
      <c r="BX26" s="664"/>
      <c r="BY26" s="664"/>
      <c r="BZ26" s="664"/>
      <c r="CA26" s="664"/>
      <c r="CB26" s="704"/>
      <c r="CD26" s="705" t="s">
        <v>295</v>
      </c>
      <c r="CE26" s="702"/>
      <c r="CF26" s="702"/>
      <c r="CG26" s="702"/>
      <c r="CH26" s="702"/>
      <c r="CI26" s="702"/>
      <c r="CJ26" s="702"/>
      <c r="CK26" s="702"/>
      <c r="CL26" s="702"/>
      <c r="CM26" s="702"/>
      <c r="CN26" s="702"/>
      <c r="CO26" s="702"/>
      <c r="CP26" s="702"/>
      <c r="CQ26" s="703"/>
      <c r="CR26" s="661">
        <v>3173162</v>
      </c>
      <c r="CS26" s="664"/>
      <c r="CT26" s="664"/>
      <c r="CU26" s="664"/>
      <c r="CV26" s="664"/>
      <c r="CW26" s="664"/>
      <c r="CX26" s="664"/>
      <c r="CY26" s="665"/>
      <c r="CZ26" s="666">
        <v>11.4</v>
      </c>
      <c r="DA26" s="695"/>
      <c r="DB26" s="695"/>
      <c r="DC26" s="696"/>
      <c r="DD26" s="669">
        <v>2523878</v>
      </c>
      <c r="DE26" s="664"/>
      <c r="DF26" s="664"/>
      <c r="DG26" s="664"/>
      <c r="DH26" s="664"/>
      <c r="DI26" s="664"/>
      <c r="DJ26" s="664"/>
      <c r="DK26" s="665"/>
      <c r="DL26" s="669" t="s">
        <v>240</v>
      </c>
      <c r="DM26" s="664"/>
      <c r="DN26" s="664"/>
      <c r="DO26" s="664"/>
      <c r="DP26" s="664"/>
      <c r="DQ26" s="664"/>
      <c r="DR26" s="664"/>
      <c r="DS26" s="664"/>
      <c r="DT26" s="664"/>
      <c r="DU26" s="664"/>
      <c r="DV26" s="665"/>
      <c r="DW26" s="666" t="s">
        <v>178</v>
      </c>
      <c r="DX26" s="695"/>
      <c r="DY26" s="695"/>
      <c r="DZ26" s="695"/>
      <c r="EA26" s="695"/>
      <c r="EB26" s="695"/>
      <c r="EC26" s="697"/>
    </row>
    <row r="27" spans="2:133" ht="11.25" customHeight="1" x14ac:dyDescent="0.15">
      <c r="B27" s="658" t="s">
        <v>296</v>
      </c>
      <c r="C27" s="659"/>
      <c r="D27" s="659"/>
      <c r="E27" s="659"/>
      <c r="F27" s="659"/>
      <c r="G27" s="659"/>
      <c r="H27" s="659"/>
      <c r="I27" s="659"/>
      <c r="J27" s="659"/>
      <c r="K27" s="659"/>
      <c r="L27" s="659"/>
      <c r="M27" s="659"/>
      <c r="N27" s="659"/>
      <c r="O27" s="659"/>
      <c r="P27" s="659"/>
      <c r="Q27" s="660"/>
      <c r="R27" s="661">
        <v>3328543</v>
      </c>
      <c r="S27" s="664"/>
      <c r="T27" s="664"/>
      <c r="U27" s="664"/>
      <c r="V27" s="664"/>
      <c r="W27" s="664"/>
      <c r="X27" s="664"/>
      <c r="Y27" s="665"/>
      <c r="Z27" s="723">
        <v>11.1</v>
      </c>
      <c r="AA27" s="723"/>
      <c r="AB27" s="723"/>
      <c r="AC27" s="723"/>
      <c r="AD27" s="724" t="s">
        <v>178</v>
      </c>
      <c r="AE27" s="724"/>
      <c r="AF27" s="724"/>
      <c r="AG27" s="724"/>
      <c r="AH27" s="724"/>
      <c r="AI27" s="724"/>
      <c r="AJ27" s="724"/>
      <c r="AK27" s="724"/>
      <c r="AL27" s="666" t="s">
        <v>178</v>
      </c>
      <c r="AM27" s="667"/>
      <c r="AN27" s="667"/>
      <c r="AO27" s="725"/>
      <c r="AP27" s="658" t="s">
        <v>297</v>
      </c>
      <c r="AQ27" s="659"/>
      <c r="AR27" s="659"/>
      <c r="AS27" s="659"/>
      <c r="AT27" s="659"/>
      <c r="AU27" s="659"/>
      <c r="AV27" s="659"/>
      <c r="AW27" s="659"/>
      <c r="AX27" s="659"/>
      <c r="AY27" s="659"/>
      <c r="AZ27" s="659"/>
      <c r="BA27" s="659"/>
      <c r="BB27" s="659"/>
      <c r="BC27" s="659"/>
      <c r="BD27" s="659"/>
      <c r="BE27" s="659"/>
      <c r="BF27" s="660"/>
      <c r="BG27" s="661">
        <v>12734909</v>
      </c>
      <c r="BH27" s="664"/>
      <c r="BI27" s="664"/>
      <c r="BJ27" s="664"/>
      <c r="BK27" s="664"/>
      <c r="BL27" s="664"/>
      <c r="BM27" s="664"/>
      <c r="BN27" s="665"/>
      <c r="BO27" s="723">
        <v>100</v>
      </c>
      <c r="BP27" s="723"/>
      <c r="BQ27" s="723"/>
      <c r="BR27" s="723"/>
      <c r="BS27" s="669">
        <v>64750</v>
      </c>
      <c r="BT27" s="664"/>
      <c r="BU27" s="664"/>
      <c r="BV27" s="664"/>
      <c r="BW27" s="664"/>
      <c r="BX27" s="664"/>
      <c r="BY27" s="664"/>
      <c r="BZ27" s="664"/>
      <c r="CA27" s="664"/>
      <c r="CB27" s="704"/>
      <c r="CD27" s="705" t="s">
        <v>298</v>
      </c>
      <c r="CE27" s="702"/>
      <c r="CF27" s="702"/>
      <c r="CG27" s="702"/>
      <c r="CH27" s="702"/>
      <c r="CI27" s="702"/>
      <c r="CJ27" s="702"/>
      <c r="CK27" s="702"/>
      <c r="CL27" s="702"/>
      <c r="CM27" s="702"/>
      <c r="CN27" s="702"/>
      <c r="CO27" s="702"/>
      <c r="CP27" s="702"/>
      <c r="CQ27" s="703"/>
      <c r="CR27" s="661">
        <v>6605872</v>
      </c>
      <c r="CS27" s="662"/>
      <c r="CT27" s="662"/>
      <c r="CU27" s="662"/>
      <c r="CV27" s="662"/>
      <c r="CW27" s="662"/>
      <c r="CX27" s="662"/>
      <c r="CY27" s="663"/>
      <c r="CZ27" s="666">
        <v>23.7</v>
      </c>
      <c r="DA27" s="695"/>
      <c r="DB27" s="695"/>
      <c r="DC27" s="696"/>
      <c r="DD27" s="669">
        <v>2761297</v>
      </c>
      <c r="DE27" s="662"/>
      <c r="DF27" s="662"/>
      <c r="DG27" s="662"/>
      <c r="DH27" s="662"/>
      <c r="DI27" s="662"/>
      <c r="DJ27" s="662"/>
      <c r="DK27" s="663"/>
      <c r="DL27" s="669">
        <v>2481014</v>
      </c>
      <c r="DM27" s="662"/>
      <c r="DN27" s="662"/>
      <c r="DO27" s="662"/>
      <c r="DP27" s="662"/>
      <c r="DQ27" s="662"/>
      <c r="DR27" s="662"/>
      <c r="DS27" s="662"/>
      <c r="DT27" s="662"/>
      <c r="DU27" s="662"/>
      <c r="DV27" s="663"/>
      <c r="DW27" s="666">
        <v>13.3</v>
      </c>
      <c r="DX27" s="695"/>
      <c r="DY27" s="695"/>
      <c r="DZ27" s="695"/>
      <c r="EA27" s="695"/>
      <c r="EB27" s="695"/>
      <c r="EC27" s="697"/>
    </row>
    <row r="28" spans="2:133" ht="11.25" customHeight="1" x14ac:dyDescent="0.15">
      <c r="B28" s="766" t="s">
        <v>299</v>
      </c>
      <c r="C28" s="767"/>
      <c r="D28" s="767"/>
      <c r="E28" s="767"/>
      <c r="F28" s="767"/>
      <c r="G28" s="767"/>
      <c r="H28" s="767"/>
      <c r="I28" s="767"/>
      <c r="J28" s="767"/>
      <c r="K28" s="767"/>
      <c r="L28" s="767"/>
      <c r="M28" s="767"/>
      <c r="N28" s="767"/>
      <c r="O28" s="767"/>
      <c r="P28" s="767"/>
      <c r="Q28" s="768"/>
      <c r="R28" s="661" t="s">
        <v>240</v>
      </c>
      <c r="S28" s="664"/>
      <c r="T28" s="664"/>
      <c r="U28" s="664"/>
      <c r="V28" s="664"/>
      <c r="W28" s="664"/>
      <c r="X28" s="664"/>
      <c r="Y28" s="665"/>
      <c r="Z28" s="723" t="s">
        <v>178</v>
      </c>
      <c r="AA28" s="723"/>
      <c r="AB28" s="723"/>
      <c r="AC28" s="723"/>
      <c r="AD28" s="724" t="s">
        <v>178</v>
      </c>
      <c r="AE28" s="724"/>
      <c r="AF28" s="724"/>
      <c r="AG28" s="724"/>
      <c r="AH28" s="724"/>
      <c r="AI28" s="724"/>
      <c r="AJ28" s="724"/>
      <c r="AK28" s="724"/>
      <c r="AL28" s="666" t="s">
        <v>178</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300</v>
      </c>
      <c r="CE28" s="702"/>
      <c r="CF28" s="702"/>
      <c r="CG28" s="702"/>
      <c r="CH28" s="702"/>
      <c r="CI28" s="702"/>
      <c r="CJ28" s="702"/>
      <c r="CK28" s="702"/>
      <c r="CL28" s="702"/>
      <c r="CM28" s="702"/>
      <c r="CN28" s="702"/>
      <c r="CO28" s="702"/>
      <c r="CP28" s="702"/>
      <c r="CQ28" s="703"/>
      <c r="CR28" s="661">
        <v>2403155</v>
      </c>
      <c r="CS28" s="664"/>
      <c r="CT28" s="664"/>
      <c r="CU28" s="664"/>
      <c r="CV28" s="664"/>
      <c r="CW28" s="664"/>
      <c r="CX28" s="664"/>
      <c r="CY28" s="665"/>
      <c r="CZ28" s="666">
        <v>8.6</v>
      </c>
      <c r="DA28" s="695"/>
      <c r="DB28" s="695"/>
      <c r="DC28" s="696"/>
      <c r="DD28" s="669">
        <v>2397747</v>
      </c>
      <c r="DE28" s="664"/>
      <c r="DF28" s="664"/>
      <c r="DG28" s="664"/>
      <c r="DH28" s="664"/>
      <c r="DI28" s="664"/>
      <c r="DJ28" s="664"/>
      <c r="DK28" s="665"/>
      <c r="DL28" s="669">
        <v>2397747</v>
      </c>
      <c r="DM28" s="664"/>
      <c r="DN28" s="664"/>
      <c r="DO28" s="664"/>
      <c r="DP28" s="664"/>
      <c r="DQ28" s="664"/>
      <c r="DR28" s="664"/>
      <c r="DS28" s="664"/>
      <c r="DT28" s="664"/>
      <c r="DU28" s="664"/>
      <c r="DV28" s="665"/>
      <c r="DW28" s="666">
        <v>12.9</v>
      </c>
      <c r="DX28" s="695"/>
      <c r="DY28" s="695"/>
      <c r="DZ28" s="695"/>
      <c r="EA28" s="695"/>
      <c r="EB28" s="695"/>
      <c r="EC28" s="697"/>
    </row>
    <row r="29" spans="2:133" ht="11.25" customHeight="1" x14ac:dyDescent="0.15">
      <c r="B29" s="658" t="s">
        <v>301</v>
      </c>
      <c r="C29" s="659"/>
      <c r="D29" s="659"/>
      <c r="E29" s="659"/>
      <c r="F29" s="659"/>
      <c r="G29" s="659"/>
      <c r="H29" s="659"/>
      <c r="I29" s="659"/>
      <c r="J29" s="659"/>
      <c r="K29" s="659"/>
      <c r="L29" s="659"/>
      <c r="M29" s="659"/>
      <c r="N29" s="659"/>
      <c r="O29" s="659"/>
      <c r="P29" s="659"/>
      <c r="Q29" s="660"/>
      <c r="R29" s="661">
        <v>1725355</v>
      </c>
      <c r="S29" s="664"/>
      <c r="T29" s="664"/>
      <c r="U29" s="664"/>
      <c r="V29" s="664"/>
      <c r="W29" s="664"/>
      <c r="X29" s="664"/>
      <c r="Y29" s="665"/>
      <c r="Z29" s="723">
        <v>5.8</v>
      </c>
      <c r="AA29" s="723"/>
      <c r="AB29" s="723"/>
      <c r="AC29" s="723"/>
      <c r="AD29" s="724" t="s">
        <v>240</v>
      </c>
      <c r="AE29" s="724"/>
      <c r="AF29" s="724"/>
      <c r="AG29" s="724"/>
      <c r="AH29" s="724"/>
      <c r="AI29" s="724"/>
      <c r="AJ29" s="724"/>
      <c r="AK29" s="724"/>
      <c r="AL29" s="666" t="s">
        <v>178</v>
      </c>
      <c r="AM29" s="667"/>
      <c r="AN29" s="667"/>
      <c r="AO29" s="725"/>
      <c r="AP29" s="735" t="s">
        <v>220</v>
      </c>
      <c r="AQ29" s="736"/>
      <c r="AR29" s="736"/>
      <c r="AS29" s="736"/>
      <c r="AT29" s="736"/>
      <c r="AU29" s="736"/>
      <c r="AV29" s="736"/>
      <c r="AW29" s="736"/>
      <c r="AX29" s="736"/>
      <c r="AY29" s="736"/>
      <c r="AZ29" s="736"/>
      <c r="BA29" s="736"/>
      <c r="BB29" s="736"/>
      <c r="BC29" s="736"/>
      <c r="BD29" s="736"/>
      <c r="BE29" s="736"/>
      <c r="BF29" s="737"/>
      <c r="BG29" s="735" t="s">
        <v>302</v>
      </c>
      <c r="BH29" s="763"/>
      <c r="BI29" s="763"/>
      <c r="BJ29" s="763"/>
      <c r="BK29" s="763"/>
      <c r="BL29" s="763"/>
      <c r="BM29" s="763"/>
      <c r="BN29" s="763"/>
      <c r="BO29" s="763"/>
      <c r="BP29" s="763"/>
      <c r="BQ29" s="764"/>
      <c r="BR29" s="735" t="s">
        <v>303</v>
      </c>
      <c r="BS29" s="763"/>
      <c r="BT29" s="763"/>
      <c r="BU29" s="763"/>
      <c r="BV29" s="763"/>
      <c r="BW29" s="763"/>
      <c r="BX29" s="763"/>
      <c r="BY29" s="763"/>
      <c r="BZ29" s="763"/>
      <c r="CA29" s="763"/>
      <c r="CB29" s="764"/>
      <c r="CD29" s="745" t="s">
        <v>304</v>
      </c>
      <c r="CE29" s="746"/>
      <c r="CF29" s="705" t="s">
        <v>70</v>
      </c>
      <c r="CG29" s="702"/>
      <c r="CH29" s="702"/>
      <c r="CI29" s="702"/>
      <c r="CJ29" s="702"/>
      <c r="CK29" s="702"/>
      <c r="CL29" s="702"/>
      <c r="CM29" s="702"/>
      <c r="CN29" s="702"/>
      <c r="CO29" s="702"/>
      <c r="CP29" s="702"/>
      <c r="CQ29" s="703"/>
      <c r="CR29" s="661">
        <v>2403155</v>
      </c>
      <c r="CS29" s="662"/>
      <c r="CT29" s="662"/>
      <c r="CU29" s="662"/>
      <c r="CV29" s="662"/>
      <c r="CW29" s="662"/>
      <c r="CX29" s="662"/>
      <c r="CY29" s="663"/>
      <c r="CZ29" s="666">
        <v>8.6</v>
      </c>
      <c r="DA29" s="695"/>
      <c r="DB29" s="695"/>
      <c r="DC29" s="696"/>
      <c r="DD29" s="669">
        <v>2397747</v>
      </c>
      <c r="DE29" s="662"/>
      <c r="DF29" s="662"/>
      <c r="DG29" s="662"/>
      <c r="DH29" s="662"/>
      <c r="DI29" s="662"/>
      <c r="DJ29" s="662"/>
      <c r="DK29" s="663"/>
      <c r="DL29" s="669">
        <v>2397747</v>
      </c>
      <c r="DM29" s="662"/>
      <c r="DN29" s="662"/>
      <c r="DO29" s="662"/>
      <c r="DP29" s="662"/>
      <c r="DQ29" s="662"/>
      <c r="DR29" s="662"/>
      <c r="DS29" s="662"/>
      <c r="DT29" s="662"/>
      <c r="DU29" s="662"/>
      <c r="DV29" s="663"/>
      <c r="DW29" s="666">
        <v>12.9</v>
      </c>
      <c r="DX29" s="695"/>
      <c r="DY29" s="695"/>
      <c r="DZ29" s="695"/>
      <c r="EA29" s="695"/>
      <c r="EB29" s="695"/>
      <c r="EC29" s="697"/>
    </row>
    <row r="30" spans="2:133" ht="11.25" customHeight="1" x14ac:dyDescent="0.15">
      <c r="B30" s="658" t="s">
        <v>305</v>
      </c>
      <c r="C30" s="659"/>
      <c r="D30" s="659"/>
      <c r="E30" s="659"/>
      <c r="F30" s="659"/>
      <c r="G30" s="659"/>
      <c r="H30" s="659"/>
      <c r="I30" s="659"/>
      <c r="J30" s="659"/>
      <c r="K30" s="659"/>
      <c r="L30" s="659"/>
      <c r="M30" s="659"/>
      <c r="N30" s="659"/>
      <c r="O30" s="659"/>
      <c r="P30" s="659"/>
      <c r="Q30" s="660"/>
      <c r="R30" s="661">
        <v>18039</v>
      </c>
      <c r="S30" s="664"/>
      <c r="T30" s="664"/>
      <c r="U30" s="664"/>
      <c r="V30" s="664"/>
      <c r="W30" s="664"/>
      <c r="X30" s="664"/>
      <c r="Y30" s="665"/>
      <c r="Z30" s="723">
        <v>0.1</v>
      </c>
      <c r="AA30" s="723"/>
      <c r="AB30" s="723"/>
      <c r="AC30" s="723"/>
      <c r="AD30" s="724">
        <v>1364</v>
      </c>
      <c r="AE30" s="724"/>
      <c r="AF30" s="724"/>
      <c r="AG30" s="724"/>
      <c r="AH30" s="724"/>
      <c r="AI30" s="724"/>
      <c r="AJ30" s="724"/>
      <c r="AK30" s="724"/>
      <c r="AL30" s="666">
        <v>0</v>
      </c>
      <c r="AM30" s="667"/>
      <c r="AN30" s="667"/>
      <c r="AO30" s="725"/>
      <c r="AP30" s="751" t="s">
        <v>306</v>
      </c>
      <c r="AQ30" s="752"/>
      <c r="AR30" s="752"/>
      <c r="AS30" s="752"/>
      <c r="AT30" s="757" t="s">
        <v>307</v>
      </c>
      <c r="AU30" s="230"/>
      <c r="AV30" s="230"/>
      <c r="AW30" s="230"/>
      <c r="AX30" s="760" t="s">
        <v>186</v>
      </c>
      <c r="AY30" s="761"/>
      <c r="AZ30" s="761"/>
      <c r="BA30" s="761"/>
      <c r="BB30" s="761"/>
      <c r="BC30" s="761"/>
      <c r="BD30" s="761"/>
      <c r="BE30" s="761"/>
      <c r="BF30" s="762"/>
      <c r="BG30" s="741">
        <v>99.1</v>
      </c>
      <c r="BH30" s="742"/>
      <c r="BI30" s="742"/>
      <c r="BJ30" s="742"/>
      <c r="BK30" s="742"/>
      <c r="BL30" s="742"/>
      <c r="BM30" s="743">
        <v>95.1</v>
      </c>
      <c r="BN30" s="742"/>
      <c r="BO30" s="742"/>
      <c r="BP30" s="742"/>
      <c r="BQ30" s="744"/>
      <c r="BR30" s="741">
        <v>99</v>
      </c>
      <c r="BS30" s="742"/>
      <c r="BT30" s="742"/>
      <c r="BU30" s="742"/>
      <c r="BV30" s="742"/>
      <c r="BW30" s="742"/>
      <c r="BX30" s="743">
        <v>94.5</v>
      </c>
      <c r="BY30" s="742"/>
      <c r="BZ30" s="742"/>
      <c r="CA30" s="742"/>
      <c r="CB30" s="744"/>
      <c r="CD30" s="747"/>
      <c r="CE30" s="748"/>
      <c r="CF30" s="705" t="s">
        <v>308</v>
      </c>
      <c r="CG30" s="702"/>
      <c r="CH30" s="702"/>
      <c r="CI30" s="702"/>
      <c r="CJ30" s="702"/>
      <c r="CK30" s="702"/>
      <c r="CL30" s="702"/>
      <c r="CM30" s="702"/>
      <c r="CN30" s="702"/>
      <c r="CO30" s="702"/>
      <c r="CP30" s="702"/>
      <c r="CQ30" s="703"/>
      <c r="CR30" s="661">
        <v>2264580</v>
      </c>
      <c r="CS30" s="664"/>
      <c r="CT30" s="664"/>
      <c r="CU30" s="664"/>
      <c r="CV30" s="664"/>
      <c r="CW30" s="664"/>
      <c r="CX30" s="664"/>
      <c r="CY30" s="665"/>
      <c r="CZ30" s="666">
        <v>8.1</v>
      </c>
      <c r="DA30" s="695"/>
      <c r="DB30" s="695"/>
      <c r="DC30" s="696"/>
      <c r="DD30" s="669">
        <v>2259172</v>
      </c>
      <c r="DE30" s="664"/>
      <c r="DF30" s="664"/>
      <c r="DG30" s="664"/>
      <c r="DH30" s="664"/>
      <c r="DI30" s="664"/>
      <c r="DJ30" s="664"/>
      <c r="DK30" s="665"/>
      <c r="DL30" s="669">
        <v>2259172</v>
      </c>
      <c r="DM30" s="664"/>
      <c r="DN30" s="664"/>
      <c r="DO30" s="664"/>
      <c r="DP30" s="664"/>
      <c r="DQ30" s="664"/>
      <c r="DR30" s="664"/>
      <c r="DS30" s="664"/>
      <c r="DT30" s="664"/>
      <c r="DU30" s="664"/>
      <c r="DV30" s="665"/>
      <c r="DW30" s="666">
        <v>12.1</v>
      </c>
      <c r="DX30" s="695"/>
      <c r="DY30" s="695"/>
      <c r="DZ30" s="695"/>
      <c r="EA30" s="695"/>
      <c r="EB30" s="695"/>
      <c r="EC30" s="697"/>
    </row>
    <row r="31" spans="2:133" ht="11.25" customHeight="1" x14ac:dyDescent="0.15">
      <c r="B31" s="658" t="s">
        <v>309</v>
      </c>
      <c r="C31" s="659"/>
      <c r="D31" s="659"/>
      <c r="E31" s="659"/>
      <c r="F31" s="659"/>
      <c r="G31" s="659"/>
      <c r="H31" s="659"/>
      <c r="I31" s="659"/>
      <c r="J31" s="659"/>
      <c r="K31" s="659"/>
      <c r="L31" s="659"/>
      <c r="M31" s="659"/>
      <c r="N31" s="659"/>
      <c r="O31" s="659"/>
      <c r="P31" s="659"/>
      <c r="Q31" s="660"/>
      <c r="R31" s="661">
        <v>7612</v>
      </c>
      <c r="S31" s="664"/>
      <c r="T31" s="664"/>
      <c r="U31" s="664"/>
      <c r="V31" s="664"/>
      <c r="W31" s="664"/>
      <c r="X31" s="664"/>
      <c r="Y31" s="665"/>
      <c r="Z31" s="723">
        <v>0</v>
      </c>
      <c r="AA31" s="723"/>
      <c r="AB31" s="723"/>
      <c r="AC31" s="723"/>
      <c r="AD31" s="724" t="s">
        <v>178</v>
      </c>
      <c r="AE31" s="724"/>
      <c r="AF31" s="724"/>
      <c r="AG31" s="724"/>
      <c r="AH31" s="724"/>
      <c r="AI31" s="724"/>
      <c r="AJ31" s="724"/>
      <c r="AK31" s="724"/>
      <c r="AL31" s="666" t="s">
        <v>178</v>
      </c>
      <c r="AM31" s="667"/>
      <c r="AN31" s="667"/>
      <c r="AO31" s="725"/>
      <c r="AP31" s="753"/>
      <c r="AQ31" s="754"/>
      <c r="AR31" s="754"/>
      <c r="AS31" s="754"/>
      <c r="AT31" s="758"/>
      <c r="AU31" s="229" t="s">
        <v>310</v>
      </c>
      <c r="AV31" s="229"/>
      <c r="AW31" s="229"/>
      <c r="AX31" s="658" t="s">
        <v>311</v>
      </c>
      <c r="AY31" s="659"/>
      <c r="AZ31" s="659"/>
      <c r="BA31" s="659"/>
      <c r="BB31" s="659"/>
      <c r="BC31" s="659"/>
      <c r="BD31" s="659"/>
      <c r="BE31" s="659"/>
      <c r="BF31" s="660"/>
      <c r="BG31" s="739">
        <v>99.1</v>
      </c>
      <c r="BH31" s="662"/>
      <c r="BI31" s="662"/>
      <c r="BJ31" s="662"/>
      <c r="BK31" s="662"/>
      <c r="BL31" s="662"/>
      <c r="BM31" s="667">
        <v>95.7</v>
      </c>
      <c r="BN31" s="740"/>
      <c r="BO31" s="740"/>
      <c r="BP31" s="740"/>
      <c r="BQ31" s="701"/>
      <c r="BR31" s="739">
        <v>99.1</v>
      </c>
      <c r="BS31" s="662"/>
      <c r="BT31" s="662"/>
      <c r="BU31" s="662"/>
      <c r="BV31" s="662"/>
      <c r="BW31" s="662"/>
      <c r="BX31" s="667">
        <v>95.1</v>
      </c>
      <c r="BY31" s="740"/>
      <c r="BZ31" s="740"/>
      <c r="CA31" s="740"/>
      <c r="CB31" s="701"/>
      <c r="CD31" s="747"/>
      <c r="CE31" s="748"/>
      <c r="CF31" s="705" t="s">
        <v>312</v>
      </c>
      <c r="CG31" s="702"/>
      <c r="CH31" s="702"/>
      <c r="CI31" s="702"/>
      <c r="CJ31" s="702"/>
      <c r="CK31" s="702"/>
      <c r="CL31" s="702"/>
      <c r="CM31" s="702"/>
      <c r="CN31" s="702"/>
      <c r="CO31" s="702"/>
      <c r="CP31" s="702"/>
      <c r="CQ31" s="703"/>
      <c r="CR31" s="661">
        <v>138575</v>
      </c>
      <c r="CS31" s="662"/>
      <c r="CT31" s="662"/>
      <c r="CU31" s="662"/>
      <c r="CV31" s="662"/>
      <c r="CW31" s="662"/>
      <c r="CX31" s="662"/>
      <c r="CY31" s="663"/>
      <c r="CZ31" s="666">
        <v>0.5</v>
      </c>
      <c r="DA31" s="695"/>
      <c r="DB31" s="695"/>
      <c r="DC31" s="696"/>
      <c r="DD31" s="669">
        <v>138575</v>
      </c>
      <c r="DE31" s="662"/>
      <c r="DF31" s="662"/>
      <c r="DG31" s="662"/>
      <c r="DH31" s="662"/>
      <c r="DI31" s="662"/>
      <c r="DJ31" s="662"/>
      <c r="DK31" s="663"/>
      <c r="DL31" s="669">
        <v>138575</v>
      </c>
      <c r="DM31" s="662"/>
      <c r="DN31" s="662"/>
      <c r="DO31" s="662"/>
      <c r="DP31" s="662"/>
      <c r="DQ31" s="662"/>
      <c r="DR31" s="662"/>
      <c r="DS31" s="662"/>
      <c r="DT31" s="662"/>
      <c r="DU31" s="662"/>
      <c r="DV31" s="663"/>
      <c r="DW31" s="666">
        <v>0.7</v>
      </c>
      <c r="DX31" s="695"/>
      <c r="DY31" s="695"/>
      <c r="DZ31" s="695"/>
      <c r="EA31" s="695"/>
      <c r="EB31" s="695"/>
      <c r="EC31" s="697"/>
    </row>
    <row r="32" spans="2:133" ht="11.25" customHeight="1" x14ac:dyDescent="0.15">
      <c r="B32" s="658" t="s">
        <v>313</v>
      </c>
      <c r="C32" s="659"/>
      <c r="D32" s="659"/>
      <c r="E32" s="659"/>
      <c r="F32" s="659"/>
      <c r="G32" s="659"/>
      <c r="H32" s="659"/>
      <c r="I32" s="659"/>
      <c r="J32" s="659"/>
      <c r="K32" s="659"/>
      <c r="L32" s="659"/>
      <c r="M32" s="659"/>
      <c r="N32" s="659"/>
      <c r="O32" s="659"/>
      <c r="P32" s="659"/>
      <c r="Q32" s="660"/>
      <c r="R32" s="661">
        <v>1808986</v>
      </c>
      <c r="S32" s="664"/>
      <c r="T32" s="664"/>
      <c r="U32" s="664"/>
      <c r="V32" s="664"/>
      <c r="W32" s="664"/>
      <c r="X32" s="664"/>
      <c r="Y32" s="665"/>
      <c r="Z32" s="723">
        <v>6</v>
      </c>
      <c r="AA32" s="723"/>
      <c r="AB32" s="723"/>
      <c r="AC32" s="723"/>
      <c r="AD32" s="724" t="s">
        <v>178</v>
      </c>
      <c r="AE32" s="724"/>
      <c r="AF32" s="724"/>
      <c r="AG32" s="724"/>
      <c r="AH32" s="724"/>
      <c r="AI32" s="724"/>
      <c r="AJ32" s="724"/>
      <c r="AK32" s="724"/>
      <c r="AL32" s="666" t="s">
        <v>240</v>
      </c>
      <c r="AM32" s="667"/>
      <c r="AN32" s="667"/>
      <c r="AO32" s="725"/>
      <c r="AP32" s="755"/>
      <c r="AQ32" s="756"/>
      <c r="AR32" s="756"/>
      <c r="AS32" s="756"/>
      <c r="AT32" s="759"/>
      <c r="AU32" s="231"/>
      <c r="AV32" s="231"/>
      <c r="AW32" s="231"/>
      <c r="AX32" s="673" t="s">
        <v>314</v>
      </c>
      <c r="AY32" s="674"/>
      <c r="AZ32" s="674"/>
      <c r="BA32" s="674"/>
      <c r="BB32" s="674"/>
      <c r="BC32" s="674"/>
      <c r="BD32" s="674"/>
      <c r="BE32" s="674"/>
      <c r="BF32" s="675"/>
      <c r="BG32" s="738">
        <v>99</v>
      </c>
      <c r="BH32" s="677"/>
      <c r="BI32" s="677"/>
      <c r="BJ32" s="677"/>
      <c r="BK32" s="677"/>
      <c r="BL32" s="677"/>
      <c r="BM32" s="721">
        <v>94.2</v>
      </c>
      <c r="BN32" s="677"/>
      <c r="BO32" s="677"/>
      <c r="BP32" s="677"/>
      <c r="BQ32" s="714"/>
      <c r="BR32" s="738">
        <v>98.9</v>
      </c>
      <c r="BS32" s="677"/>
      <c r="BT32" s="677"/>
      <c r="BU32" s="677"/>
      <c r="BV32" s="677"/>
      <c r="BW32" s="677"/>
      <c r="BX32" s="721">
        <v>93.6</v>
      </c>
      <c r="BY32" s="677"/>
      <c r="BZ32" s="677"/>
      <c r="CA32" s="677"/>
      <c r="CB32" s="714"/>
      <c r="CD32" s="749"/>
      <c r="CE32" s="750"/>
      <c r="CF32" s="705" t="s">
        <v>315</v>
      </c>
      <c r="CG32" s="702"/>
      <c r="CH32" s="702"/>
      <c r="CI32" s="702"/>
      <c r="CJ32" s="702"/>
      <c r="CK32" s="702"/>
      <c r="CL32" s="702"/>
      <c r="CM32" s="702"/>
      <c r="CN32" s="702"/>
      <c r="CO32" s="702"/>
      <c r="CP32" s="702"/>
      <c r="CQ32" s="703"/>
      <c r="CR32" s="661" t="s">
        <v>178</v>
      </c>
      <c r="CS32" s="664"/>
      <c r="CT32" s="664"/>
      <c r="CU32" s="664"/>
      <c r="CV32" s="664"/>
      <c r="CW32" s="664"/>
      <c r="CX32" s="664"/>
      <c r="CY32" s="665"/>
      <c r="CZ32" s="666" t="s">
        <v>178</v>
      </c>
      <c r="DA32" s="695"/>
      <c r="DB32" s="695"/>
      <c r="DC32" s="696"/>
      <c r="DD32" s="669" t="s">
        <v>178</v>
      </c>
      <c r="DE32" s="664"/>
      <c r="DF32" s="664"/>
      <c r="DG32" s="664"/>
      <c r="DH32" s="664"/>
      <c r="DI32" s="664"/>
      <c r="DJ32" s="664"/>
      <c r="DK32" s="665"/>
      <c r="DL32" s="669" t="s">
        <v>178</v>
      </c>
      <c r="DM32" s="664"/>
      <c r="DN32" s="664"/>
      <c r="DO32" s="664"/>
      <c r="DP32" s="664"/>
      <c r="DQ32" s="664"/>
      <c r="DR32" s="664"/>
      <c r="DS32" s="664"/>
      <c r="DT32" s="664"/>
      <c r="DU32" s="664"/>
      <c r="DV32" s="665"/>
      <c r="DW32" s="666" t="s">
        <v>178</v>
      </c>
      <c r="DX32" s="695"/>
      <c r="DY32" s="695"/>
      <c r="DZ32" s="695"/>
      <c r="EA32" s="695"/>
      <c r="EB32" s="695"/>
      <c r="EC32" s="697"/>
    </row>
    <row r="33" spans="2:133" ht="11.25" customHeight="1" x14ac:dyDescent="0.15">
      <c r="B33" s="658" t="s">
        <v>316</v>
      </c>
      <c r="C33" s="659"/>
      <c r="D33" s="659"/>
      <c r="E33" s="659"/>
      <c r="F33" s="659"/>
      <c r="G33" s="659"/>
      <c r="H33" s="659"/>
      <c r="I33" s="659"/>
      <c r="J33" s="659"/>
      <c r="K33" s="659"/>
      <c r="L33" s="659"/>
      <c r="M33" s="659"/>
      <c r="N33" s="659"/>
      <c r="O33" s="659"/>
      <c r="P33" s="659"/>
      <c r="Q33" s="660"/>
      <c r="R33" s="661">
        <v>1053238</v>
      </c>
      <c r="S33" s="664"/>
      <c r="T33" s="664"/>
      <c r="U33" s="664"/>
      <c r="V33" s="664"/>
      <c r="W33" s="664"/>
      <c r="X33" s="664"/>
      <c r="Y33" s="665"/>
      <c r="Z33" s="723">
        <v>3.5</v>
      </c>
      <c r="AA33" s="723"/>
      <c r="AB33" s="723"/>
      <c r="AC33" s="723"/>
      <c r="AD33" s="724" t="s">
        <v>178</v>
      </c>
      <c r="AE33" s="724"/>
      <c r="AF33" s="724"/>
      <c r="AG33" s="724"/>
      <c r="AH33" s="724"/>
      <c r="AI33" s="724"/>
      <c r="AJ33" s="724"/>
      <c r="AK33" s="724"/>
      <c r="AL33" s="666" t="s">
        <v>240</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317</v>
      </c>
      <c r="CE33" s="702"/>
      <c r="CF33" s="702"/>
      <c r="CG33" s="702"/>
      <c r="CH33" s="702"/>
      <c r="CI33" s="702"/>
      <c r="CJ33" s="702"/>
      <c r="CK33" s="702"/>
      <c r="CL33" s="702"/>
      <c r="CM33" s="702"/>
      <c r="CN33" s="702"/>
      <c r="CO33" s="702"/>
      <c r="CP33" s="702"/>
      <c r="CQ33" s="703"/>
      <c r="CR33" s="661">
        <v>11136289</v>
      </c>
      <c r="CS33" s="662"/>
      <c r="CT33" s="662"/>
      <c r="CU33" s="662"/>
      <c r="CV33" s="662"/>
      <c r="CW33" s="662"/>
      <c r="CX33" s="662"/>
      <c r="CY33" s="663"/>
      <c r="CZ33" s="666">
        <v>39.9</v>
      </c>
      <c r="DA33" s="695"/>
      <c r="DB33" s="695"/>
      <c r="DC33" s="696"/>
      <c r="DD33" s="669">
        <v>9319188</v>
      </c>
      <c r="DE33" s="662"/>
      <c r="DF33" s="662"/>
      <c r="DG33" s="662"/>
      <c r="DH33" s="662"/>
      <c r="DI33" s="662"/>
      <c r="DJ33" s="662"/>
      <c r="DK33" s="663"/>
      <c r="DL33" s="669">
        <v>7336792</v>
      </c>
      <c r="DM33" s="662"/>
      <c r="DN33" s="662"/>
      <c r="DO33" s="662"/>
      <c r="DP33" s="662"/>
      <c r="DQ33" s="662"/>
      <c r="DR33" s="662"/>
      <c r="DS33" s="662"/>
      <c r="DT33" s="662"/>
      <c r="DU33" s="662"/>
      <c r="DV33" s="663"/>
      <c r="DW33" s="666">
        <v>39.4</v>
      </c>
      <c r="DX33" s="695"/>
      <c r="DY33" s="695"/>
      <c r="DZ33" s="695"/>
      <c r="EA33" s="695"/>
      <c r="EB33" s="695"/>
      <c r="EC33" s="697"/>
    </row>
    <row r="34" spans="2:133" ht="11.25" customHeight="1" x14ac:dyDescent="0.15">
      <c r="B34" s="658" t="s">
        <v>318</v>
      </c>
      <c r="C34" s="659"/>
      <c r="D34" s="659"/>
      <c r="E34" s="659"/>
      <c r="F34" s="659"/>
      <c r="G34" s="659"/>
      <c r="H34" s="659"/>
      <c r="I34" s="659"/>
      <c r="J34" s="659"/>
      <c r="K34" s="659"/>
      <c r="L34" s="659"/>
      <c r="M34" s="659"/>
      <c r="N34" s="659"/>
      <c r="O34" s="659"/>
      <c r="P34" s="659"/>
      <c r="Q34" s="660"/>
      <c r="R34" s="661">
        <v>968041</v>
      </c>
      <c r="S34" s="664"/>
      <c r="T34" s="664"/>
      <c r="U34" s="664"/>
      <c r="V34" s="664"/>
      <c r="W34" s="664"/>
      <c r="X34" s="664"/>
      <c r="Y34" s="665"/>
      <c r="Z34" s="723">
        <v>3.2</v>
      </c>
      <c r="AA34" s="723"/>
      <c r="AB34" s="723"/>
      <c r="AC34" s="723"/>
      <c r="AD34" s="724">
        <v>789</v>
      </c>
      <c r="AE34" s="724"/>
      <c r="AF34" s="724"/>
      <c r="AG34" s="724"/>
      <c r="AH34" s="724"/>
      <c r="AI34" s="724"/>
      <c r="AJ34" s="724"/>
      <c r="AK34" s="724"/>
      <c r="AL34" s="666">
        <v>0</v>
      </c>
      <c r="AM34" s="667"/>
      <c r="AN34" s="667"/>
      <c r="AO34" s="725"/>
      <c r="AP34" s="234"/>
      <c r="AQ34" s="735" t="s">
        <v>319</v>
      </c>
      <c r="AR34" s="736"/>
      <c r="AS34" s="736"/>
      <c r="AT34" s="736"/>
      <c r="AU34" s="736"/>
      <c r="AV34" s="736"/>
      <c r="AW34" s="736"/>
      <c r="AX34" s="736"/>
      <c r="AY34" s="736"/>
      <c r="AZ34" s="736"/>
      <c r="BA34" s="736"/>
      <c r="BB34" s="736"/>
      <c r="BC34" s="736"/>
      <c r="BD34" s="736"/>
      <c r="BE34" s="736"/>
      <c r="BF34" s="737"/>
      <c r="BG34" s="735" t="s">
        <v>320</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321</v>
      </c>
      <c r="CE34" s="702"/>
      <c r="CF34" s="702"/>
      <c r="CG34" s="702"/>
      <c r="CH34" s="702"/>
      <c r="CI34" s="702"/>
      <c r="CJ34" s="702"/>
      <c r="CK34" s="702"/>
      <c r="CL34" s="702"/>
      <c r="CM34" s="702"/>
      <c r="CN34" s="702"/>
      <c r="CO34" s="702"/>
      <c r="CP34" s="702"/>
      <c r="CQ34" s="703"/>
      <c r="CR34" s="661">
        <v>4489199</v>
      </c>
      <c r="CS34" s="664"/>
      <c r="CT34" s="664"/>
      <c r="CU34" s="664"/>
      <c r="CV34" s="664"/>
      <c r="CW34" s="664"/>
      <c r="CX34" s="664"/>
      <c r="CY34" s="665"/>
      <c r="CZ34" s="666">
        <v>16.100000000000001</v>
      </c>
      <c r="DA34" s="695"/>
      <c r="DB34" s="695"/>
      <c r="DC34" s="696"/>
      <c r="DD34" s="669">
        <v>3521718</v>
      </c>
      <c r="DE34" s="664"/>
      <c r="DF34" s="664"/>
      <c r="DG34" s="664"/>
      <c r="DH34" s="664"/>
      <c r="DI34" s="664"/>
      <c r="DJ34" s="664"/>
      <c r="DK34" s="665"/>
      <c r="DL34" s="669">
        <v>2899930</v>
      </c>
      <c r="DM34" s="664"/>
      <c r="DN34" s="664"/>
      <c r="DO34" s="664"/>
      <c r="DP34" s="664"/>
      <c r="DQ34" s="664"/>
      <c r="DR34" s="664"/>
      <c r="DS34" s="664"/>
      <c r="DT34" s="664"/>
      <c r="DU34" s="664"/>
      <c r="DV34" s="665"/>
      <c r="DW34" s="666">
        <v>15.6</v>
      </c>
      <c r="DX34" s="695"/>
      <c r="DY34" s="695"/>
      <c r="DZ34" s="695"/>
      <c r="EA34" s="695"/>
      <c r="EB34" s="695"/>
      <c r="EC34" s="697"/>
    </row>
    <row r="35" spans="2:133" ht="11.25" customHeight="1" x14ac:dyDescent="0.15">
      <c r="B35" s="658" t="s">
        <v>322</v>
      </c>
      <c r="C35" s="659"/>
      <c r="D35" s="659"/>
      <c r="E35" s="659"/>
      <c r="F35" s="659"/>
      <c r="G35" s="659"/>
      <c r="H35" s="659"/>
      <c r="I35" s="659"/>
      <c r="J35" s="659"/>
      <c r="K35" s="659"/>
      <c r="L35" s="659"/>
      <c r="M35" s="659"/>
      <c r="N35" s="659"/>
      <c r="O35" s="659"/>
      <c r="P35" s="659"/>
      <c r="Q35" s="660"/>
      <c r="R35" s="661">
        <v>2177900</v>
      </c>
      <c r="S35" s="664"/>
      <c r="T35" s="664"/>
      <c r="U35" s="664"/>
      <c r="V35" s="664"/>
      <c r="W35" s="664"/>
      <c r="X35" s="664"/>
      <c r="Y35" s="665"/>
      <c r="Z35" s="723">
        <v>7.3</v>
      </c>
      <c r="AA35" s="723"/>
      <c r="AB35" s="723"/>
      <c r="AC35" s="723"/>
      <c r="AD35" s="724" t="s">
        <v>178</v>
      </c>
      <c r="AE35" s="724"/>
      <c r="AF35" s="724"/>
      <c r="AG35" s="724"/>
      <c r="AH35" s="724"/>
      <c r="AI35" s="724"/>
      <c r="AJ35" s="724"/>
      <c r="AK35" s="724"/>
      <c r="AL35" s="666" t="s">
        <v>240</v>
      </c>
      <c r="AM35" s="667"/>
      <c r="AN35" s="667"/>
      <c r="AO35" s="725"/>
      <c r="AP35" s="234"/>
      <c r="AQ35" s="729" t="s">
        <v>323</v>
      </c>
      <c r="AR35" s="730"/>
      <c r="AS35" s="730"/>
      <c r="AT35" s="730"/>
      <c r="AU35" s="730"/>
      <c r="AV35" s="730"/>
      <c r="AW35" s="730"/>
      <c r="AX35" s="730"/>
      <c r="AY35" s="731"/>
      <c r="AZ35" s="726">
        <v>3753461</v>
      </c>
      <c r="BA35" s="727"/>
      <c r="BB35" s="727"/>
      <c r="BC35" s="727"/>
      <c r="BD35" s="727"/>
      <c r="BE35" s="727"/>
      <c r="BF35" s="728"/>
      <c r="BG35" s="732" t="s">
        <v>324</v>
      </c>
      <c r="BH35" s="733"/>
      <c r="BI35" s="733"/>
      <c r="BJ35" s="733"/>
      <c r="BK35" s="733"/>
      <c r="BL35" s="733"/>
      <c r="BM35" s="733"/>
      <c r="BN35" s="733"/>
      <c r="BO35" s="733"/>
      <c r="BP35" s="733"/>
      <c r="BQ35" s="733"/>
      <c r="BR35" s="733"/>
      <c r="BS35" s="733"/>
      <c r="BT35" s="733"/>
      <c r="BU35" s="734"/>
      <c r="BV35" s="726">
        <v>84553</v>
      </c>
      <c r="BW35" s="727"/>
      <c r="BX35" s="727"/>
      <c r="BY35" s="727"/>
      <c r="BZ35" s="727"/>
      <c r="CA35" s="727"/>
      <c r="CB35" s="728"/>
      <c r="CD35" s="705" t="s">
        <v>325</v>
      </c>
      <c r="CE35" s="702"/>
      <c r="CF35" s="702"/>
      <c r="CG35" s="702"/>
      <c r="CH35" s="702"/>
      <c r="CI35" s="702"/>
      <c r="CJ35" s="702"/>
      <c r="CK35" s="702"/>
      <c r="CL35" s="702"/>
      <c r="CM35" s="702"/>
      <c r="CN35" s="702"/>
      <c r="CO35" s="702"/>
      <c r="CP35" s="702"/>
      <c r="CQ35" s="703"/>
      <c r="CR35" s="661">
        <v>201035</v>
      </c>
      <c r="CS35" s="662"/>
      <c r="CT35" s="662"/>
      <c r="CU35" s="662"/>
      <c r="CV35" s="662"/>
      <c r="CW35" s="662"/>
      <c r="CX35" s="662"/>
      <c r="CY35" s="663"/>
      <c r="CZ35" s="666">
        <v>0.7</v>
      </c>
      <c r="DA35" s="695"/>
      <c r="DB35" s="695"/>
      <c r="DC35" s="696"/>
      <c r="DD35" s="669">
        <v>193803</v>
      </c>
      <c r="DE35" s="662"/>
      <c r="DF35" s="662"/>
      <c r="DG35" s="662"/>
      <c r="DH35" s="662"/>
      <c r="DI35" s="662"/>
      <c r="DJ35" s="662"/>
      <c r="DK35" s="663"/>
      <c r="DL35" s="669">
        <v>193803</v>
      </c>
      <c r="DM35" s="662"/>
      <c r="DN35" s="662"/>
      <c r="DO35" s="662"/>
      <c r="DP35" s="662"/>
      <c r="DQ35" s="662"/>
      <c r="DR35" s="662"/>
      <c r="DS35" s="662"/>
      <c r="DT35" s="662"/>
      <c r="DU35" s="662"/>
      <c r="DV35" s="663"/>
      <c r="DW35" s="666">
        <v>1</v>
      </c>
      <c r="DX35" s="695"/>
      <c r="DY35" s="695"/>
      <c r="DZ35" s="695"/>
      <c r="EA35" s="695"/>
      <c r="EB35" s="695"/>
      <c r="EC35" s="697"/>
    </row>
    <row r="36" spans="2:133" ht="11.25" customHeight="1" x14ac:dyDescent="0.15">
      <c r="B36" s="658" t="s">
        <v>326</v>
      </c>
      <c r="C36" s="659"/>
      <c r="D36" s="659"/>
      <c r="E36" s="659"/>
      <c r="F36" s="659"/>
      <c r="G36" s="659"/>
      <c r="H36" s="659"/>
      <c r="I36" s="659"/>
      <c r="J36" s="659"/>
      <c r="K36" s="659"/>
      <c r="L36" s="659"/>
      <c r="M36" s="659"/>
      <c r="N36" s="659"/>
      <c r="O36" s="659"/>
      <c r="P36" s="659"/>
      <c r="Q36" s="660"/>
      <c r="R36" s="661" t="s">
        <v>178</v>
      </c>
      <c r="S36" s="664"/>
      <c r="T36" s="664"/>
      <c r="U36" s="664"/>
      <c r="V36" s="664"/>
      <c r="W36" s="664"/>
      <c r="X36" s="664"/>
      <c r="Y36" s="665"/>
      <c r="Z36" s="723" t="s">
        <v>178</v>
      </c>
      <c r="AA36" s="723"/>
      <c r="AB36" s="723"/>
      <c r="AC36" s="723"/>
      <c r="AD36" s="724" t="s">
        <v>240</v>
      </c>
      <c r="AE36" s="724"/>
      <c r="AF36" s="724"/>
      <c r="AG36" s="724"/>
      <c r="AH36" s="724"/>
      <c r="AI36" s="724"/>
      <c r="AJ36" s="724"/>
      <c r="AK36" s="724"/>
      <c r="AL36" s="666" t="s">
        <v>178</v>
      </c>
      <c r="AM36" s="667"/>
      <c r="AN36" s="667"/>
      <c r="AO36" s="725"/>
      <c r="AQ36" s="698" t="s">
        <v>327</v>
      </c>
      <c r="AR36" s="699"/>
      <c r="AS36" s="699"/>
      <c r="AT36" s="699"/>
      <c r="AU36" s="699"/>
      <c r="AV36" s="699"/>
      <c r="AW36" s="699"/>
      <c r="AX36" s="699"/>
      <c r="AY36" s="700"/>
      <c r="AZ36" s="661">
        <v>702849</v>
      </c>
      <c r="BA36" s="664"/>
      <c r="BB36" s="664"/>
      <c r="BC36" s="664"/>
      <c r="BD36" s="662"/>
      <c r="BE36" s="662"/>
      <c r="BF36" s="701"/>
      <c r="BG36" s="705" t="s">
        <v>328</v>
      </c>
      <c r="BH36" s="702"/>
      <c r="BI36" s="702"/>
      <c r="BJ36" s="702"/>
      <c r="BK36" s="702"/>
      <c r="BL36" s="702"/>
      <c r="BM36" s="702"/>
      <c r="BN36" s="702"/>
      <c r="BO36" s="702"/>
      <c r="BP36" s="702"/>
      <c r="BQ36" s="702"/>
      <c r="BR36" s="702"/>
      <c r="BS36" s="702"/>
      <c r="BT36" s="702"/>
      <c r="BU36" s="703"/>
      <c r="BV36" s="661">
        <v>-253074</v>
      </c>
      <c r="BW36" s="664"/>
      <c r="BX36" s="664"/>
      <c r="BY36" s="664"/>
      <c r="BZ36" s="664"/>
      <c r="CA36" s="664"/>
      <c r="CB36" s="704"/>
      <c r="CD36" s="705" t="s">
        <v>329</v>
      </c>
      <c r="CE36" s="702"/>
      <c r="CF36" s="702"/>
      <c r="CG36" s="702"/>
      <c r="CH36" s="702"/>
      <c r="CI36" s="702"/>
      <c r="CJ36" s="702"/>
      <c r="CK36" s="702"/>
      <c r="CL36" s="702"/>
      <c r="CM36" s="702"/>
      <c r="CN36" s="702"/>
      <c r="CO36" s="702"/>
      <c r="CP36" s="702"/>
      <c r="CQ36" s="703"/>
      <c r="CR36" s="661">
        <v>1743472</v>
      </c>
      <c r="CS36" s="664"/>
      <c r="CT36" s="664"/>
      <c r="CU36" s="664"/>
      <c r="CV36" s="664"/>
      <c r="CW36" s="664"/>
      <c r="CX36" s="664"/>
      <c r="CY36" s="665"/>
      <c r="CZ36" s="666">
        <v>6.3</v>
      </c>
      <c r="DA36" s="695"/>
      <c r="DB36" s="695"/>
      <c r="DC36" s="696"/>
      <c r="DD36" s="669">
        <v>1601776</v>
      </c>
      <c r="DE36" s="664"/>
      <c r="DF36" s="664"/>
      <c r="DG36" s="664"/>
      <c r="DH36" s="664"/>
      <c r="DI36" s="664"/>
      <c r="DJ36" s="664"/>
      <c r="DK36" s="665"/>
      <c r="DL36" s="669">
        <v>1411568</v>
      </c>
      <c r="DM36" s="664"/>
      <c r="DN36" s="664"/>
      <c r="DO36" s="664"/>
      <c r="DP36" s="664"/>
      <c r="DQ36" s="664"/>
      <c r="DR36" s="664"/>
      <c r="DS36" s="664"/>
      <c r="DT36" s="664"/>
      <c r="DU36" s="664"/>
      <c r="DV36" s="665"/>
      <c r="DW36" s="666">
        <v>7.6</v>
      </c>
      <c r="DX36" s="695"/>
      <c r="DY36" s="695"/>
      <c r="DZ36" s="695"/>
      <c r="EA36" s="695"/>
      <c r="EB36" s="695"/>
      <c r="EC36" s="697"/>
    </row>
    <row r="37" spans="2:133" ht="11.25" customHeight="1" x14ac:dyDescent="0.15">
      <c r="B37" s="658" t="s">
        <v>330</v>
      </c>
      <c r="C37" s="659"/>
      <c r="D37" s="659"/>
      <c r="E37" s="659"/>
      <c r="F37" s="659"/>
      <c r="G37" s="659"/>
      <c r="H37" s="659"/>
      <c r="I37" s="659"/>
      <c r="J37" s="659"/>
      <c r="K37" s="659"/>
      <c r="L37" s="659"/>
      <c r="M37" s="659"/>
      <c r="N37" s="659"/>
      <c r="O37" s="659"/>
      <c r="P37" s="659"/>
      <c r="Q37" s="660"/>
      <c r="R37" s="661">
        <v>1461700</v>
      </c>
      <c r="S37" s="664"/>
      <c r="T37" s="664"/>
      <c r="U37" s="664"/>
      <c r="V37" s="664"/>
      <c r="W37" s="664"/>
      <c r="X37" s="664"/>
      <c r="Y37" s="665"/>
      <c r="Z37" s="723">
        <v>4.9000000000000004</v>
      </c>
      <c r="AA37" s="723"/>
      <c r="AB37" s="723"/>
      <c r="AC37" s="723"/>
      <c r="AD37" s="724" t="s">
        <v>240</v>
      </c>
      <c r="AE37" s="724"/>
      <c r="AF37" s="724"/>
      <c r="AG37" s="724"/>
      <c r="AH37" s="724"/>
      <c r="AI37" s="724"/>
      <c r="AJ37" s="724"/>
      <c r="AK37" s="724"/>
      <c r="AL37" s="666" t="s">
        <v>178</v>
      </c>
      <c r="AM37" s="667"/>
      <c r="AN37" s="667"/>
      <c r="AO37" s="725"/>
      <c r="AQ37" s="698" t="s">
        <v>331</v>
      </c>
      <c r="AR37" s="699"/>
      <c r="AS37" s="699"/>
      <c r="AT37" s="699"/>
      <c r="AU37" s="699"/>
      <c r="AV37" s="699"/>
      <c r="AW37" s="699"/>
      <c r="AX37" s="699"/>
      <c r="AY37" s="700"/>
      <c r="AZ37" s="661">
        <v>17228</v>
      </c>
      <c r="BA37" s="664"/>
      <c r="BB37" s="664"/>
      <c r="BC37" s="664"/>
      <c r="BD37" s="662"/>
      <c r="BE37" s="662"/>
      <c r="BF37" s="701"/>
      <c r="BG37" s="705" t="s">
        <v>332</v>
      </c>
      <c r="BH37" s="702"/>
      <c r="BI37" s="702"/>
      <c r="BJ37" s="702"/>
      <c r="BK37" s="702"/>
      <c r="BL37" s="702"/>
      <c r="BM37" s="702"/>
      <c r="BN37" s="702"/>
      <c r="BO37" s="702"/>
      <c r="BP37" s="702"/>
      <c r="BQ37" s="702"/>
      <c r="BR37" s="702"/>
      <c r="BS37" s="702"/>
      <c r="BT37" s="702"/>
      <c r="BU37" s="703"/>
      <c r="BV37" s="661">
        <v>12703</v>
      </c>
      <c r="BW37" s="664"/>
      <c r="BX37" s="664"/>
      <c r="BY37" s="664"/>
      <c r="BZ37" s="664"/>
      <c r="CA37" s="664"/>
      <c r="CB37" s="704"/>
      <c r="CD37" s="705" t="s">
        <v>333</v>
      </c>
      <c r="CE37" s="702"/>
      <c r="CF37" s="702"/>
      <c r="CG37" s="702"/>
      <c r="CH37" s="702"/>
      <c r="CI37" s="702"/>
      <c r="CJ37" s="702"/>
      <c r="CK37" s="702"/>
      <c r="CL37" s="702"/>
      <c r="CM37" s="702"/>
      <c r="CN37" s="702"/>
      <c r="CO37" s="702"/>
      <c r="CP37" s="702"/>
      <c r="CQ37" s="703"/>
      <c r="CR37" s="661">
        <v>896989</v>
      </c>
      <c r="CS37" s="662"/>
      <c r="CT37" s="662"/>
      <c r="CU37" s="662"/>
      <c r="CV37" s="662"/>
      <c r="CW37" s="662"/>
      <c r="CX37" s="662"/>
      <c r="CY37" s="663"/>
      <c r="CZ37" s="666">
        <v>3.2</v>
      </c>
      <c r="DA37" s="695"/>
      <c r="DB37" s="695"/>
      <c r="DC37" s="696"/>
      <c r="DD37" s="669">
        <v>896989</v>
      </c>
      <c r="DE37" s="662"/>
      <c r="DF37" s="662"/>
      <c r="DG37" s="662"/>
      <c r="DH37" s="662"/>
      <c r="DI37" s="662"/>
      <c r="DJ37" s="662"/>
      <c r="DK37" s="663"/>
      <c r="DL37" s="669">
        <v>865713</v>
      </c>
      <c r="DM37" s="662"/>
      <c r="DN37" s="662"/>
      <c r="DO37" s="662"/>
      <c r="DP37" s="662"/>
      <c r="DQ37" s="662"/>
      <c r="DR37" s="662"/>
      <c r="DS37" s="662"/>
      <c r="DT37" s="662"/>
      <c r="DU37" s="662"/>
      <c r="DV37" s="663"/>
      <c r="DW37" s="666">
        <v>4.5999999999999996</v>
      </c>
      <c r="DX37" s="695"/>
      <c r="DY37" s="695"/>
      <c r="DZ37" s="695"/>
      <c r="EA37" s="695"/>
      <c r="EB37" s="695"/>
      <c r="EC37" s="697"/>
    </row>
    <row r="38" spans="2:133" ht="11.25" customHeight="1" x14ac:dyDescent="0.15">
      <c r="B38" s="673" t="s">
        <v>334</v>
      </c>
      <c r="C38" s="674"/>
      <c r="D38" s="674"/>
      <c r="E38" s="674"/>
      <c r="F38" s="674"/>
      <c r="G38" s="674"/>
      <c r="H38" s="674"/>
      <c r="I38" s="674"/>
      <c r="J38" s="674"/>
      <c r="K38" s="674"/>
      <c r="L38" s="674"/>
      <c r="M38" s="674"/>
      <c r="N38" s="674"/>
      <c r="O38" s="674"/>
      <c r="P38" s="674"/>
      <c r="Q38" s="675"/>
      <c r="R38" s="676">
        <v>29910822</v>
      </c>
      <c r="S38" s="713"/>
      <c r="T38" s="713"/>
      <c r="U38" s="713"/>
      <c r="V38" s="713"/>
      <c r="W38" s="713"/>
      <c r="X38" s="713"/>
      <c r="Y38" s="718"/>
      <c r="Z38" s="719">
        <v>100</v>
      </c>
      <c r="AA38" s="719"/>
      <c r="AB38" s="719"/>
      <c r="AC38" s="719"/>
      <c r="AD38" s="720">
        <v>17159121</v>
      </c>
      <c r="AE38" s="720"/>
      <c r="AF38" s="720"/>
      <c r="AG38" s="720"/>
      <c r="AH38" s="720"/>
      <c r="AI38" s="720"/>
      <c r="AJ38" s="720"/>
      <c r="AK38" s="720"/>
      <c r="AL38" s="679">
        <v>100</v>
      </c>
      <c r="AM38" s="721"/>
      <c r="AN38" s="721"/>
      <c r="AO38" s="722"/>
      <c r="AQ38" s="698" t="s">
        <v>335</v>
      </c>
      <c r="AR38" s="699"/>
      <c r="AS38" s="699"/>
      <c r="AT38" s="699"/>
      <c r="AU38" s="699"/>
      <c r="AV38" s="699"/>
      <c r="AW38" s="699"/>
      <c r="AX38" s="699"/>
      <c r="AY38" s="700"/>
      <c r="AZ38" s="661" t="s">
        <v>178</v>
      </c>
      <c r="BA38" s="664"/>
      <c r="BB38" s="664"/>
      <c r="BC38" s="664"/>
      <c r="BD38" s="662"/>
      <c r="BE38" s="662"/>
      <c r="BF38" s="701"/>
      <c r="BG38" s="705" t="s">
        <v>336</v>
      </c>
      <c r="BH38" s="702"/>
      <c r="BI38" s="702"/>
      <c r="BJ38" s="702"/>
      <c r="BK38" s="702"/>
      <c r="BL38" s="702"/>
      <c r="BM38" s="702"/>
      <c r="BN38" s="702"/>
      <c r="BO38" s="702"/>
      <c r="BP38" s="702"/>
      <c r="BQ38" s="702"/>
      <c r="BR38" s="702"/>
      <c r="BS38" s="702"/>
      <c r="BT38" s="702"/>
      <c r="BU38" s="703"/>
      <c r="BV38" s="661">
        <v>20666</v>
      </c>
      <c r="BW38" s="664"/>
      <c r="BX38" s="664"/>
      <c r="BY38" s="664"/>
      <c r="BZ38" s="664"/>
      <c r="CA38" s="664"/>
      <c r="CB38" s="704"/>
      <c r="CD38" s="705" t="s">
        <v>337</v>
      </c>
      <c r="CE38" s="702"/>
      <c r="CF38" s="702"/>
      <c r="CG38" s="702"/>
      <c r="CH38" s="702"/>
      <c r="CI38" s="702"/>
      <c r="CJ38" s="702"/>
      <c r="CK38" s="702"/>
      <c r="CL38" s="702"/>
      <c r="CM38" s="702"/>
      <c r="CN38" s="702"/>
      <c r="CO38" s="702"/>
      <c r="CP38" s="702"/>
      <c r="CQ38" s="703"/>
      <c r="CR38" s="661">
        <v>3736233</v>
      </c>
      <c r="CS38" s="664"/>
      <c r="CT38" s="664"/>
      <c r="CU38" s="664"/>
      <c r="CV38" s="664"/>
      <c r="CW38" s="664"/>
      <c r="CX38" s="664"/>
      <c r="CY38" s="665"/>
      <c r="CZ38" s="666">
        <v>13.4</v>
      </c>
      <c r="DA38" s="695"/>
      <c r="DB38" s="695"/>
      <c r="DC38" s="696"/>
      <c r="DD38" s="669">
        <v>3275947</v>
      </c>
      <c r="DE38" s="664"/>
      <c r="DF38" s="664"/>
      <c r="DG38" s="664"/>
      <c r="DH38" s="664"/>
      <c r="DI38" s="664"/>
      <c r="DJ38" s="664"/>
      <c r="DK38" s="665"/>
      <c r="DL38" s="669">
        <v>2831491</v>
      </c>
      <c r="DM38" s="664"/>
      <c r="DN38" s="664"/>
      <c r="DO38" s="664"/>
      <c r="DP38" s="664"/>
      <c r="DQ38" s="664"/>
      <c r="DR38" s="664"/>
      <c r="DS38" s="664"/>
      <c r="DT38" s="664"/>
      <c r="DU38" s="664"/>
      <c r="DV38" s="665"/>
      <c r="DW38" s="666">
        <v>15.2</v>
      </c>
      <c r="DX38" s="695"/>
      <c r="DY38" s="695"/>
      <c r="DZ38" s="695"/>
      <c r="EA38" s="695"/>
      <c r="EB38" s="695"/>
      <c r="EC38" s="697"/>
    </row>
    <row r="39" spans="2:133" ht="11.25" customHeight="1" x14ac:dyDescent="0.15">
      <c r="AQ39" s="698" t="s">
        <v>338</v>
      </c>
      <c r="AR39" s="699"/>
      <c r="AS39" s="699"/>
      <c r="AT39" s="699"/>
      <c r="AU39" s="699"/>
      <c r="AV39" s="699"/>
      <c r="AW39" s="699"/>
      <c r="AX39" s="699"/>
      <c r="AY39" s="700"/>
      <c r="AZ39" s="661" t="s">
        <v>178</v>
      </c>
      <c r="BA39" s="664"/>
      <c r="BB39" s="664"/>
      <c r="BC39" s="664"/>
      <c r="BD39" s="662"/>
      <c r="BE39" s="662"/>
      <c r="BF39" s="701"/>
      <c r="BG39" s="706" t="s">
        <v>339</v>
      </c>
      <c r="BH39" s="707"/>
      <c r="BI39" s="707"/>
      <c r="BJ39" s="707"/>
      <c r="BK39" s="707"/>
      <c r="BL39" s="235"/>
      <c r="BM39" s="702" t="s">
        <v>340</v>
      </c>
      <c r="BN39" s="702"/>
      <c r="BO39" s="702"/>
      <c r="BP39" s="702"/>
      <c r="BQ39" s="702"/>
      <c r="BR39" s="702"/>
      <c r="BS39" s="702"/>
      <c r="BT39" s="702"/>
      <c r="BU39" s="703"/>
      <c r="BV39" s="661">
        <v>89</v>
      </c>
      <c r="BW39" s="664"/>
      <c r="BX39" s="664"/>
      <c r="BY39" s="664"/>
      <c r="BZ39" s="664"/>
      <c r="CA39" s="664"/>
      <c r="CB39" s="704"/>
      <c r="CD39" s="705" t="s">
        <v>341</v>
      </c>
      <c r="CE39" s="702"/>
      <c r="CF39" s="702"/>
      <c r="CG39" s="702"/>
      <c r="CH39" s="702"/>
      <c r="CI39" s="702"/>
      <c r="CJ39" s="702"/>
      <c r="CK39" s="702"/>
      <c r="CL39" s="702"/>
      <c r="CM39" s="702"/>
      <c r="CN39" s="702"/>
      <c r="CO39" s="702"/>
      <c r="CP39" s="702"/>
      <c r="CQ39" s="703"/>
      <c r="CR39" s="661">
        <v>735350</v>
      </c>
      <c r="CS39" s="662"/>
      <c r="CT39" s="662"/>
      <c r="CU39" s="662"/>
      <c r="CV39" s="662"/>
      <c r="CW39" s="662"/>
      <c r="CX39" s="662"/>
      <c r="CY39" s="663"/>
      <c r="CZ39" s="666">
        <v>2.6</v>
      </c>
      <c r="DA39" s="695"/>
      <c r="DB39" s="695"/>
      <c r="DC39" s="696"/>
      <c r="DD39" s="669">
        <v>725944</v>
      </c>
      <c r="DE39" s="662"/>
      <c r="DF39" s="662"/>
      <c r="DG39" s="662"/>
      <c r="DH39" s="662"/>
      <c r="DI39" s="662"/>
      <c r="DJ39" s="662"/>
      <c r="DK39" s="663"/>
      <c r="DL39" s="669" t="s">
        <v>178</v>
      </c>
      <c r="DM39" s="662"/>
      <c r="DN39" s="662"/>
      <c r="DO39" s="662"/>
      <c r="DP39" s="662"/>
      <c r="DQ39" s="662"/>
      <c r="DR39" s="662"/>
      <c r="DS39" s="662"/>
      <c r="DT39" s="662"/>
      <c r="DU39" s="662"/>
      <c r="DV39" s="663"/>
      <c r="DW39" s="666" t="s">
        <v>178</v>
      </c>
      <c r="DX39" s="695"/>
      <c r="DY39" s="695"/>
      <c r="DZ39" s="695"/>
      <c r="EA39" s="695"/>
      <c r="EB39" s="695"/>
      <c r="EC39" s="697"/>
    </row>
    <row r="40" spans="2:133" ht="11.25" customHeight="1" x14ac:dyDescent="0.15">
      <c r="AQ40" s="698" t="s">
        <v>342</v>
      </c>
      <c r="AR40" s="699"/>
      <c r="AS40" s="699"/>
      <c r="AT40" s="699"/>
      <c r="AU40" s="699"/>
      <c r="AV40" s="699"/>
      <c r="AW40" s="699"/>
      <c r="AX40" s="699"/>
      <c r="AY40" s="700"/>
      <c r="AZ40" s="661">
        <v>859720</v>
      </c>
      <c r="BA40" s="664"/>
      <c r="BB40" s="664"/>
      <c r="BC40" s="664"/>
      <c r="BD40" s="662"/>
      <c r="BE40" s="662"/>
      <c r="BF40" s="701"/>
      <c r="BG40" s="706"/>
      <c r="BH40" s="707"/>
      <c r="BI40" s="707"/>
      <c r="BJ40" s="707"/>
      <c r="BK40" s="707"/>
      <c r="BL40" s="235"/>
      <c r="BM40" s="702" t="s">
        <v>343</v>
      </c>
      <c r="BN40" s="702"/>
      <c r="BO40" s="702"/>
      <c r="BP40" s="702"/>
      <c r="BQ40" s="702"/>
      <c r="BR40" s="702"/>
      <c r="BS40" s="702"/>
      <c r="BT40" s="702"/>
      <c r="BU40" s="703"/>
      <c r="BV40" s="661" t="s">
        <v>178</v>
      </c>
      <c r="BW40" s="664"/>
      <c r="BX40" s="664"/>
      <c r="BY40" s="664"/>
      <c r="BZ40" s="664"/>
      <c r="CA40" s="664"/>
      <c r="CB40" s="704"/>
      <c r="CD40" s="705" t="s">
        <v>344</v>
      </c>
      <c r="CE40" s="702"/>
      <c r="CF40" s="702"/>
      <c r="CG40" s="702"/>
      <c r="CH40" s="702"/>
      <c r="CI40" s="702"/>
      <c r="CJ40" s="702"/>
      <c r="CK40" s="702"/>
      <c r="CL40" s="702"/>
      <c r="CM40" s="702"/>
      <c r="CN40" s="702"/>
      <c r="CO40" s="702"/>
      <c r="CP40" s="702"/>
      <c r="CQ40" s="703"/>
      <c r="CR40" s="661">
        <v>231000</v>
      </c>
      <c r="CS40" s="664"/>
      <c r="CT40" s="664"/>
      <c r="CU40" s="664"/>
      <c r="CV40" s="664"/>
      <c r="CW40" s="664"/>
      <c r="CX40" s="664"/>
      <c r="CY40" s="665"/>
      <c r="CZ40" s="666">
        <v>0.8</v>
      </c>
      <c r="DA40" s="695"/>
      <c r="DB40" s="695"/>
      <c r="DC40" s="696"/>
      <c r="DD40" s="669" t="s">
        <v>178</v>
      </c>
      <c r="DE40" s="664"/>
      <c r="DF40" s="664"/>
      <c r="DG40" s="664"/>
      <c r="DH40" s="664"/>
      <c r="DI40" s="664"/>
      <c r="DJ40" s="664"/>
      <c r="DK40" s="665"/>
      <c r="DL40" s="669" t="s">
        <v>178</v>
      </c>
      <c r="DM40" s="664"/>
      <c r="DN40" s="664"/>
      <c r="DO40" s="664"/>
      <c r="DP40" s="664"/>
      <c r="DQ40" s="664"/>
      <c r="DR40" s="664"/>
      <c r="DS40" s="664"/>
      <c r="DT40" s="664"/>
      <c r="DU40" s="664"/>
      <c r="DV40" s="665"/>
      <c r="DW40" s="666" t="s">
        <v>178</v>
      </c>
      <c r="DX40" s="695"/>
      <c r="DY40" s="695"/>
      <c r="DZ40" s="695"/>
      <c r="EA40" s="695"/>
      <c r="EB40" s="695"/>
      <c r="EC40" s="697"/>
    </row>
    <row r="41" spans="2:133" ht="11.25" customHeight="1" x14ac:dyDescent="0.15">
      <c r="AQ41" s="710" t="s">
        <v>345</v>
      </c>
      <c r="AR41" s="711"/>
      <c r="AS41" s="711"/>
      <c r="AT41" s="711"/>
      <c r="AU41" s="711"/>
      <c r="AV41" s="711"/>
      <c r="AW41" s="711"/>
      <c r="AX41" s="711"/>
      <c r="AY41" s="712"/>
      <c r="AZ41" s="676">
        <v>2173664</v>
      </c>
      <c r="BA41" s="713"/>
      <c r="BB41" s="713"/>
      <c r="BC41" s="713"/>
      <c r="BD41" s="677"/>
      <c r="BE41" s="677"/>
      <c r="BF41" s="714"/>
      <c r="BG41" s="708"/>
      <c r="BH41" s="709"/>
      <c r="BI41" s="709"/>
      <c r="BJ41" s="709"/>
      <c r="BK41" s="709"/>
      <c r="BL41" s="236"/>
      <c r="BM41" s="715" t="s">
        <v>346</v>
      </c>
      <c r="BN41" s="715"/>
      <c r="BO41" s="715"/>
      <c r="BP41" s="715"/>
      <c r="BQ41" s="715"/>
      <c r="BR41" s="715"/>
      <c r="BS41" s="715"/>
      <c r="BT41" s="715"/>
      <c r="BU41" s="716"/>
      <c r="BV41" s="676">
        <v>301</v>
      </c>
      <c r="BW41" s="713"/>
      <c r="BX41" s="713"/>
      <c r="BY41" s="713"/>
      <c r="BZ41" s="713"/>
      <c r="CA41" s="713"/>
      <c r="CB41" s="717"/>
      <c r="CD41" s="705" t="s">
        <v>347</v>
      </c>
      <c r="CE41" s="702"/>
      <c r="CF41" s="702"/>
      <c r="CG41" s="702"/>
      <c r="CH41" s="702"/>
      <c r="CI41" s="702"/>
      <c r="CJ41" s="702"/>
      <c r="CK41" s="702"/>
      <c r="CL41" s="702"/>
      <c r="CM41" s="702"/>
      <c r="CN41" s="702"/>
      <c r="CO41" s="702"/>
      <c r="CP41" s="702"/>
      <c r="CQ41" s="703"/>
      <c r="CR41" s="661" t="s">
        <v>178</v>
      </c>
      <c r="CS41" s="662"/>
      <c r="CT41" s="662"/>
      <c r="CU41" s="662"/>
      <c r="CV41" s="662"/>
      <c r="CW41" s="662"/>
      <c r="CX41" s="662"/>
      <c r="CY41" s="663"/>
      <c r="CZ41" s="666" t="s">
        <v>178</v>
      </c>
      <c r="DA41" s="695"/>
      <c r="DB41" s="695"/>
      <c r="DC41" s="696"/>
      <c r="DD41" s="669" t="s">
        <v>178</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348</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349</v>
      </c>
      <c r="CE42" s="659"/>
      <c r="CF42" s="659"/>
      <c r="CG42" s="659"/>
      <c r="CH42" s="659"/>
      <c r="CI42" s="659"/>
      <c r="CJ42" s="659"/>
      <c r="CK42" s="659"/>
      <c r="CL42" s="659"/>
      <c r="CM42" s="659"/>
      <c r="CN42" s="659"/>
      <c r="CO42" s="659"/>
      <c r="CP42" s="659"/>
      <c r="CQ42" s="660"/>
      <c r="CR42" s="661">
        <v>3108337</v>
      </c>
      <c r="CS42" s="664"/>
      <c r="CT42" s="664"/>
      <c r="CU42" s="664"/>
      <c r="CV42" s="664"/>
      <c r="CW42" s="664"/>
      <c r="CX42" s="664"/>
      <c r="CY42" s="665"/>
      <c r="CZ42" s="666">
        <v>11.1</v>
      </c>
      <c r="DA42" s="667"/>
      <c r="DB42" s="667"/>
      <c r="DC42" s="668"/>
      <c r="DD42" s="669">
        <v>2019259</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350</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351</v>
      </c>
      <c r="CE43" s="659"/>
      <c r="CF43" s="659"/>
      <c r="CG43" s="659"/>
      <c r="CH43" s="659"/>
      <c r="CI43" s="659"/>
      <c r="CJ43" s="659"/>
      <c r="CK43" s="659"/>
      <c r="CL43" s="659"/>
      <c r="CM43" s="659"/>
      <c r="CN43" s="659"/>
      <c r="CO43" s="659"/>
      <c r="CP43" s="659"/>
      <c r="CQ43" s="660"/>
      <c r="CR43" s="661">
        <v>124596</v>
      </c>
      <c r="CS43" s="662"/>
      <c r="CT43" s="662"/>
      <c r="CU43" s="662"/>
      <c r="CV43" s="662"/>
      <c r="CW43" s="662"/>
      <c r="CX43" s="662"/>
      <c r="CY43" s="663"/>
      <c r="CZ43" s="666">
        <v>0.4</v>
      </c>
      <c r="DA43" s="695"/>
      <c r="DB43" s="695"/>
      <c r="DC43" s="696"/>
      <c r="DD43" s="669">
        <v>124596</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352</v>
      </c>
      <c r="CD44" s="689" t="s">
        <v>304</v>
      </c>
      <c r="CE44" s="690"/>
      <c r="CF44" s="658" t="s">
        <v>353</v>
      </c>
      <c r="CG44" s="659"/>
      <c r="CH44" s="659"/>
      <c r="CI44" s="659"/>
      <c r="CJ44" s="659"/>
      <c r="CK44" s="659"/>
      <c r="CL44" s="659"/>
      <c r="CM44" s="659"/>
      <c r="CN44" s="659"/>
      <c r="CO44" s="659"/>
      <c r="CP44" s="659"/>
      <c r="CQ44" s="660"/>
      <c r="CR44" s="661">
        <v>3087632</v>
      </c>
      <c r="CS44" s="664"/>
      <c r="CT44" s="664"/>
      <c r="CU44" s="664"/>
      <c r="CV44" s="664"/>
      <c r="CW44" s="664"/>
      <c r="CX44" s="664"/>
      <c r="CY44" s="665"/>
      <c r="CZ44" s="666">
        <v>11.1</v>
      </c>
      <c r="DA44" s="667"/>
      <c r="DB44" s="667"/>
      <c r="DC44" s="668"/>
      <c r="DD44" s="669">
        <v>1999961</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354</v>
      </c>
      <c r="CG45" s="659"/>
      <c r="CH45" s="659"/>
      <c r="CI45" s="659"/>
      <c r="CJ45" s="659"/>
      <c r="CK45" s="659"/>
      <c r="CL45" s="659"/>
      <c r="CM45" s="659"/>
      <c r="CN45" s="659"/>
      <c r="CO45" s="659"/>
      <c r="CP45" s="659"/>
      <c r="CQ45" s="660"/>
      <c r="CR45" s="661">
        <v>833276</v>
      </c>
      <c r="CS45" s="662"/>
      <c r="CT45" s="662"/>
      <c r="CU45" s="662"/>
      <c r="CV45" s="662"/>
      <c r="CW45" s="662"/>
      <c r="CX45" s="662"/>
      <c r="CY45" s="663"/>
      <c r="CZ45" s="666">
        <v>3</v>
      </c>
      <c r="DA45" s="695"/>
      <c r="DB45" s="695"/>
      <c r="DC45" s="696"/>
      <c r="DD45" s="669">
        <v>55063</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355</v>
      </c>
      <c r="CG46" s="659"/>
      <c r="CH46" s="659"/>
      <c r="CI46" s="659"/>
      <c r="CJ46" s="659"/>
      <c r="CK46" s="659"/>
      <c r="CL46" s="659"/>
      <c r="CM46" s="659"/>
      <c r="CN46" s="659"/>
      <c r="CO46" s="659"/>
      <c r="CP46" s="659"/>
      <c r="CQ46" s="660"/>
      <c r="CR46" s="661">
        <v>2214101</v>
      </c>
      <c r="CS46" s="664"/>
      <c r="CT46" s="664"/>
      <c r="CU46" s="664"/>
      <c r="CV46" s="664"/>
      <c r="CW46" s="664"/>
      <c r="CX46" s="664"/>
      <c r="CY46" s="665"/>
      <c r="CZ46" s="666">
        <v>7.9</v>
      </c>
      <c r="DA46" s="667"/>
      <c r="DB46" s="667"/>
      <c r="DC46" s="668"/>
      <c r="DD46" s="669">
        <v>1939843</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356</v>
      </c>
      <c r="CG47" s="659"/>
      <c r="CH47" s="659"/>
      <c r="CI47" s="659"/>
      <c r="CJ47" s="659"/>
      <c r="CK47" s="659"/>
      <c r="CL47" s="659"/>
      <c r="CM47" s="659"/>
      <c r="CN47" s="659"/>
      <c r="CO47" s="659"/>
      <c r="CP47" s="659"/>
      <c r="CQ47" s="660"/>
      <c r="CR47" s="661">
        <v>20705</v>
      </c>
      <c r="CS47" s="662"/>
      <c r="CT47" s="662"/>
      <c r="CU47" s="662"/>
      <c r="CV47" s="662"/>
      <c r="CW47" s="662"/>
      <c r="CX47" s="662"/>
      <c r="CY47" s="663"/>
      <c r="CZ47" s="666">
        <v>0.1</v>
      </c>
      <c r="DA47" s="695"/>
      <c r="DB47" s="695"/>
      <c r="DC47" s="696"/>
      <c r="DD47" s="669">
        <v>19298</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357</v>
      </c>
      <c r="CG48" s="659"/>
      <c r="CH48" s="659"/>
      <c r="CI48" s="659"/>
      <c r="CJ48" s="659"/>
      <c r="CK48" s="659"/>
      <c r="CL48" s="659"/>
      <c r="CM48" s="659"/>
      <c r="CN48" s="659"/>
      <c r="CO48" s="659"/>
      <c r="CP48" s="659"/>
      <c r="CQ48" s="660"/>
      <c r="CR48" s="661" t="s">
        <v>178</v>
      </c>
      <c r="CS48" s="664"/>
      <c r="CT48" s="664"/>
      <c r="CU48" s="664"/>
      <c r="CV48" s="664"/>
      <c r="CW48" s="664"/>
      <c r="CX48" s="664"/>
      <c r="CY48" s="665"/>
      <c r="CZ48" s="666" t="s">
        <v>178</v>
      </c>
      <c r="DA48" s="667"/>
      <c r="DB48" s="667"/>
      <c r="DC48" s="668"/>
      <c r="DD48" s="669" t="s">
        <v>178</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358</v>
      </c>
      <c r="CE49" s="674"/>
      <c r="CF49" s="674"/>
      <c r="CG49" s="674"/>
      <c r="CH49" s="674"/>
      <c r="CI49" s="674"/>
      <c r="CJ49" s="674"/>
      <c r="CK49" s="674"/>
      <c r="CL49" s="674"/>
      <c r="CM49" s="674"/>
      <c r="CN49" s="674"/>
      <c r="CO49" s="674"/>
      <c r="CP49" s="674"/>
      <c r="CQ49" s="675"/>
      <c r="CR49" s="676">
        <v>27894505</v>
      </c>
      <c r="CS49" s="677"/>
      <c r="CT49" s="677"/>
      <c r="CU49" s="677"/>
      <c r="CV49" s="677"/>
      <c r="CW49" s="677"/>
      <c r="CX49" s="677"/>
      <c r="CY49" s="678"/>
      <c r="CZ49" s="679">
        <v>100</v>
      </c>
      <c r="DA49" s="680"/>
      <c r="DB49" s="680"/>
      <c r="DC49" s="681"/>
      <c r="DD49" s="682">
        <v>20455086</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vwBoOL/XxsDF/ghE6lBuMYHahqRd2m4B7uOycPfR6DPBoEMu00Hv2GOQU+/7brdhPk94PtquHC0jKEYLXuY4IQ==" saltValue="GKfYkvWS/HSc/hOivUT/2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359</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360</v>
      </c>
      <c r="DK2" s="1200"/>
      <c r="DL2" s="1200"/>
      <c r="DM2" s="1200"/>
      <c r="DN2" s="1200"/>
      <c r="DO2" s="1201"/>
      <c r="DP2" s="249"/>
      <c r="DQ2" s="1199" t="s">
        <v>361</v>
      </c>
      <c r="DR2" s="1200"/>
      <c r="DS2" s="1200"/>
      <c r="DT2" s="1200"/>
      <c r="DU2" s="1200"/>
      <c r="DV2" s="1200"/>
      <c r="DW2" s="1200"/>
      <c r="DX2" s="1200"/>
      <c r="DY2" s="1200"/>
      <c r="DZ2" s="1201"/>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2" t="s">
        <v>362</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363</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4" t="s">
        <v>364</v>
      </c>
      <c r="B5" s="1085"/>
      <c r="C5" s="1085"/>
      <c r="D5" s="1085"/>
      <c r="E5" s="1085"/>
      <c r="F5" s="1085"/>
      <c r="G5" s="1085"/>
      <c r="H5" s="1085"/>
      <c r="I5" s="1085"/>
      <c r="J5" s="1085"/>
      <c r="K5" s="1085"/>
      <c r="L5" s="1085"/>
      <c r="M5" s="1085"/>
      <c r="N5" s="1085"/>
      <c r="O5" s="1085"/>
      <c r="P5" s="1086"/>
      <c r="Q5" s="1090" t="s">
        <v>365</v>
      </c>
      <c r="R5" s="1091"/>
      <c r="S5" s="1091"/>
      <c r="T5" s="1091"/>
      <c r="U5" s="1092"/>
      <c r="V5" s="1090" t="s">
        <v>366</v>
      </c>
      <c r="W5" s="1091"/>
      <c r="X5" s="1091"/>
      <c r="Y5" s="1091"/>
      <c r="Z5" s="1092"/>
      <c r="AA5" s="1090" t="s">
        <v>367</v>
      </c>
      <c r="AB5" s="1091"/>
      <c r="AC5" s="1091"/>
      <c r="AD5" s="1091"/>
      <c r="AE5" s="1091"/>
      <c r="AF5" s="1202" t="s">
        <v>368</v>
      </c>
      <c r="AG5" s="1091"/>
      <c r="AH5" s="1091"/>
      <c r="AI5" s="1091"/>
      <c r="AJ5" s="1106"/>
      <c r="AK5" s="1091" t="s">
        <v>369</v>
      </c>
      <c r="AL5" s="1091"/>
      <c r="AM5" s="1091"/>
      <c r="AN5" s="1091"/>
      <c r="AO5" s="1092"/>
      <c r="AP5" s="1090" t="s">
        <v>370</v>
      </c>
      <c r="AQ5" s="1091"/>
      <c r="AR5" s="1091"/>
      <c r="AS5" s="1091"/>
      <c r="AT5" s="1092"/>
      <c r="AU5" s="1090" t="s">
        <v>371</v>
      </c>
      <c r="AV5" s="1091"/>
      <c r="AW5" s="1091"/>
      <c r="AX5" s="1091"/>
      <c r="AY5" s="1106"/>
      <c r="AZ5" s="256"/>
      <c r="BA5" s="256"/>
      <c r="BB5" s="256"/>
      <c r="BC5" s="256"/>
      <c r="BD5" s="256"/>
      <c r="BE5" s="257"/>
      <c r="BF5" s="257"/>
      <c r="BG5" s="257"/>
      <c r="BH5" s="257"/>
      <c r="BI5" s="257"/>
      <c r="BJ5" s="257"/>
      <c r="BK5" s="257"/>
      <c r="BL5" s="257"/>
      <c r="BM5" s="257"/>
      <c r="BN5" s="257"/>
      <c r="BO5" s="257"/>
      <c r="BP5" s="257"/>
      <c r="BQ5" s="1084" t="s">
        <v>372</v>
      </c>
      <c r="BR5" s="1085"/>
      <c r="BS5" s="1085"/>
      <c r="BT5" s="1085"/>
      <c r="BU5" s="1085"/>
      <c r="BV5" s="1085"/>
      <c r="BW5" s="1085"/>
      <c r="BX5" s="1085"/>
      <c r="BY5" s="1085"/>
      <c r="BZ5" s="1085"/>
      <c r="CA5" s="1085"/>
      <c r="CB5" s="1085"/>
      <c r="CC5" s="1085"/>
      <c r="CD5" s="1085"/>
      <c r="CE5" s="1085"/>
      <c r="CF5" s="1085"/>
      <c r="CG5" s="1086"/>
      <c r="CH5" s="1090" t="s">
        <v>373</v>
      </c>
      <c r="CI5" s="1091"/>
      <c r="CJ5" s="1091"/>
      <c r="CK5" s="1091"/>
      <c r="CL5" s="1092"/>
      <c r="CM5" s="1090" t="s">
        <v>374</v>
      </c>
      <c r="CN5" s="1091"/>
      <c r="CO5" s="1091"/>
      <c r="CP5" s="1091"/>
      <c r="CQ5" s="1092"/>
      <c r="CR5" s="1090" t="s">
        <v>375</v>
      </c>
      <c r="CS5" s="1091"/>
      <c r="CT5" s="1091"/>
      <c r="CU5" s="1091"/>
      <c r="CV5" s="1092"/>
      <c r="CW5" s="1090" t="s">
        <v>376</v>
      </c>
      <c r="CX5" s="1091"/>
      <c r="CY5" s="1091"/>
      <c r="CZ5" s="1091"/>
      <c r="DA5" s="1092"/>
      <c r="DB5" s="1090" t="s">
        <v>377</v>
      </c>
      <c r="DC5" s="1091"/>
      <c r="DD5" s="1091"/>
      <c r="DE5" s="1091"/>
      <c r="DF5" s="1092"/>
      <c r="DG5" s="1187" t="s">
        <v>378</v>
      </c>
      <c r="DH5" s="1188"/>
      <c r="DI5" s="1188"/>
      <c r="DJ5" s="1188"/>
      <c r="DK5" s="1189"/>
      <c r="DL5" s="1187" t="s">
        <v>379</v>
      </c>
      <c r="DM5" s="1188"/>
      <c r="DN5" s="1188"/>
      <c r="DO5" s="1188"/>
      <c r="DP5" s="1189"/>
      <c r="DQ5" s="1090" t="s">
        <v>380</v>
      </c>
      <c r="DR5" s="1091"/>
      <c r="DS5" s="1091"/>
      <c r="DT5" s="1091"/>
      <c r="DU5" s="1092"/>
      <c r="DV5" s="1090" t="s">
        <v>371</v>
      </c>
      <c r="DW5" s="1091"/>
      <c r="DX5" s="1091"/>
      <c r="DY5" s="1091"/>
      <c r="DZ5" s="1106"/>
      <c r="EA5" s="254"/>
    </row>
    <row r="6" spans="1:131" s="255"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15">
      <c r="A7" s="258">
        <v>1</v>
      </c>
      <c r="B7" s="1139" t="s">
        <v>381</v>
      </c>
      <c r="C7" s="1140"/>
      <c r="D7" s="1140"/>
      <c r="E7" s="1140"/>
      <c r="F7" s="1140"/>
      <c r="G7" s="1140"/>
      <c r="H7" s="1140"/>
      <c r="I7" s="1140"/>
      <c r="J7" s="1140"/>
      <c r="K7" s="1140"/>
      <c r="L7" s="1140"/>
      <c r="M7" s="1140"/>
      <c r="N7" s="1140"/>
      <c r="O7" s="1140"/>
      <c r="P7" s="1141"/>
      <c r="Q7" s="1193">
        <v>29911</v>
      </c>
      <c r="R7" s="1194"/>
      <c r="S7" s="1194"/>
      <c r="T7" s="1194"/>
      <c r="U7" s="1194"/>
      <c r="V7" s="1194">
        <v>27894</v>
      </c>
      <c r="W7" s="1194"/>
      <c r="X7" s="1194"/>
      <c r="Y7" s="1194"/>
      <c r="Z7" s="1194"/>
      <c r="AA7" s="1194">
        <v>2016</v>
      </c>
      <c r="AB7" s="1194"/>
      <c r="AC7" s="1194"/>
      <c r="AD7" s="1194"/>
      <c r="AE7" s="1195"/>
      <c r="AF7" s="1196">
        <v>923</v>
      </c>
      <c r="AG7" s="1197"/>
      <c r="AH7" s="1197"/>
      <c r="AI7" s="1197"/>
      <c r="AJ7" s="1198"/>
      <c r="AK7" s="1180">
        <v>1809</v>
      </c>
      <c r="AL7" s="1181"/>
      <c r="AM7" s="1181"/>
      <c r="AN7" s="1181"/>
      <c r="AO7" s="1181"/>
      <c r="AP7" s="1181">
        <v>24444</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t="s">
        <v>578</v>
      </c>
      <c r="BS7" s="1184" t="s">
        <v>579</v>
      </c>
      <c r="BT7" s="1185"/>
      <c r="BU7" s="1185"/>
      <c r="BV7" s="1185"/>
      <c r="BW7" s="1185"/>
      <c r="BX7" s="1185"/>
      <c r="BY7" s="1185"/>
      <c r="BZ7" s="1185"/>
      <c r="CA7" s="1185"/>
      <c r="CB7" s="1185"/>
      <c r="CC7" s="1185"/>
      <c r="CD7" s="1185"/>
      <c r="CE7" s="1185"/>
      <c r="CF7" s="1185"/>
      <c r="CG7" s="1186"/>
      <c r="CH7" s="1177">
        <v>0</v>
      </c>
      <c r="CI7" s="1178"/>
      <c r="CJ7" s="1178"/>
      <c r="CK7" s="1178"/>
      <c r="CL7" s="1179"/>
      <c r="CM7" s="1177">
        <v>12</v>
      </c>
      <c r="CN7" s="1178"/>
      <c r="CO7" s="1178"/>
      <c r="CP7" s="1178"/>
      <c r="CQ7" s="1179"/>
      <c r="CR7" s="1177">
        <v>10</v>
      </c>
      <c r="CS7" s="1178"/>
      <c r="CT7" s="1178"/>
      <c r="CU7" s="1178"/>
      <c r="CV7" s="1179"/>
      <c r="CW7" s="1177" t="s">
        <v>595</v>
      </c>
      <c r="CX7" s="1178"/>
      <c r="CY7" s="1178"/>
      <c r="CZ7" s="1178"/>
      <c r="DA7" s="1179"/>
      <c r="DB7" s="1177">
        <v>812</v>
      </c>
      <c r="DC7" s="1178"/>
      <c r="DD7" s="1178"/>
      <c r="DE7" s="1178"/>
      <c r="DF7" s="1179"/>
      <c r="DG7" s="1177" t="s">
        <v>596</v>
      </c>
      <c r="DH7" s="1178"/>
      <c r="DI7" s="1178"/>
      <c r="DJ7" s="1178"/>
      <c r="DK7" s="1179"/>
      <c r="DL7" s="1177" t="s">
        <v>597</v>
      </c>
      <c r="DM7" s="1178"/>
      <c r="DN7" s="1178"/>
      <c r="DO7" s="1178"/>
      <c r="DP7" s="1179"/>
      <c r="DQ7" s="1177" t="s">
        <v>597</v>
      </c>
      <c r="DR7" s="1178"/>
      <c r="DS7" s="1178"/>
      <c r="DT7" s="1178"/>
      <c r="DU7" s="1179"/>
      <c r="DV7" s="1204"/>
      <c r="DW7" s="1205"/>
      <c r="DX7" s="1205"/>
      <c r="DY7" s="1205"/>
      <c r="DZ7" s="1206"/>
      <c r="EA7" s="254"/>
    </row>
    <row r="8" spans="1:131" s="255" customFormat="1" ht="26.25" customHeight="1" x14ac:dyDescent="0.15">
      <c r="A8" s="261">
        <v>2</v>
      </c>
      <c r="B8" s="1126" t="s">
        <v>382</v>
      </c>
      <c r="C8" s="1127"/>
      <c r="D8" s="1127"/>
      <c r="E8" s="1127"/>
      <c r="F8" s="1127"/>
      <c r="G8" s="1127"/>
      <c r="H8" s="1127"/>
      <c r="I8" s="1127"/>
      <c r="J8" s="1127"/>
      <c r="K8" s="1127"/>
      <c r="L8" s="1127"/>
      <c r="M8" s="1127"/>
      <c r="N8" s="1127"/>
      <c r="O8" s="1127"/>
      <c r="P8" s="1128"/>
      <c r="Q8" s="1132">
        <v>32</v>
      </c>
      <c r="R8" s="1133"/>
      <c r="S8" s="1133"/>
      <c r="T8" s="1133"/>
      <c r="U8" s="1133"/>
      <c r="V8" s="1133">
        <v>32</v>
      </c>
      <c r="W8" s="1133"/>
      <c r="X8" s="1133"/>
      <c r="Y8" s="1133"/>
      <c r="Z8" s="1133"/>
      <c r="AA8" s="1133">
        <v>0</v>
      </c>
      <c r="AB8" s="1133"/>
      <c r="AC8" s="1133"/>
      <c r="AD8" s="1133"/>
      <c r="AE8" s="1134"/>
      <c r="AF8" s="1108" t="s">
        <v>383</v>
      </c>
      <c r="AG8" s="1109"/>
      <c r="AH8" s="1109"/>
      <c r="AI8" s="1109"/>
      <c r="AJ8" s="1110"/>
      <c r="AK8" s="1175">
        <v>31</v>
      </c>
      <c r="AL8" s="1176"/>
      <c r="AM8" s="1176"/>
      <c r="AN8" s="1176"/>
      <c r="AO8" s="1176"/>
      <c r="AP8" s="1176" t="s">
        <v>585</v>
      </c>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c r="BT8" s="1104"/>
      <c r="BU8" s="1104"/>
      <c r="BV8" s="1104"/>
      <c r="BW8" s="1104"/>
      <c r="BX8" s="1104"/>
      <c r="BY8" s="1104"/>
      <c r="BZ8" s="1104"/>
      <c r="CA8" s="1104"/>
      <c r="CB8" s="1104"/>
      <c r="CC8" s="1104"/>
      <c r="CD8" s="1104"/>
      <c r="CE8" s="1104"/>
      <c r="CF8" s="1104"/>
      <c r="CG8" s="1105"/>
      <c r="CH8" s="1078"/>
      <c r="CI8" s="1079"/>
      <c r="CJ8" s="1079"/>
      <c r="CK8" s="1079"/>
      <c r="CL8" s="1080"/>
      <c r="CM8" s="1078"/>
      <c r="CN8" s="1079"/>
      <c r="CO8" s="1079"/>
      <c r="CP8" s="1079"/>
      <c r="CQ8" s="1080"/>
      <c r="CR8" s="1078"/>
      <c r="CS8" s="1079"/>
      <c r="CT8" s="1079"/>
      <c r="CU8" s="1079"/>
      <c r="CV8" s="1080"/>
      <c r="CW8" s="1078"/>
      <c r="CX8" s="1079"/>
      <c r="CY8" s="1079"/>
      <c r="CZ8" s="1079"/>
      <c r="DA8" s="1080"/>
      <c r="DB8" s="1078"/>
      <c r="DC8" s="1079"/>
      <c r="DD8" s="1079"/>
      <c r="DE8" s="1079"/>
      <c r="DF8" s="1080"/>
      <c r="DG8" s="1078"/>
      <c r="DH8" s="1079"/>
      <c r="DI8" s="1079"/>
      <c r="DJ8" s="1079"/>
      <c r="DK8" s="1080"/>
      <c r="DL8" s="1078"/>
      <c r="DM8" s="1079"/>
      <c r="DN8" s="1079"/>
      <c r="DO8" s="1079"/>
      <c r="DP8" s="1080"/>
      <c r="DQ8" s="1078"/>
      <c r="DR8" s="1079"/>
      <c r="DS8" s="1079"/>
      <c r="DT8" s="1079"/>
      <c r="DU8" s="1080"/>
      <c r="DV8" s="1081"/>
      <c r="DW8" s="1082"/>
      <c r="DX8" s="1082"/>
      <c r="DY8" s="1082"/>
      <c r="DZ8" s="1083"/>
      <c r="EA8" s="254"/>
    </row>
    <row r="9" spans="1:131" s="255" customFormat="1" ht="26.25" customHeight="1" x14ac:dyDescent="0.15">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c r="BT9" s="1104"/>
      <c r="BU9" s="1104"/>
      <c r="BV9" s="1104"/>
      <c r="BW9" s="1104"/>
      <c r="BX9" s="1104"/>
      <c r="BY9" s="1104"/>
      <c r="BZ9" s="1104"/>
      <c r="CA9" s="1104"/>
      <c r="CB9" s="1104"/>
      <c r="CC9" s="1104"/>
      <c r="CD9" s="1104"/>
      <c r="CE9" s="1104"/>
      <c r="CF9" s="1104"/>
      <c r="CG9" s="1105"/>
      <c r="CH9" s="1078"/>
      <c r="CI9" s="1079"/>
      <c r="CJ9" s="1079"/>
      <c r="CK9" s="1079"/>
      <c r="CL9" s="1080"/>
      <c r="CM9" s="1078"/>
      <c r="CN9" s="1079"/>
      <c r="CO9" s="1079"/>
      <c r="CP9" s="1079"/>
      <c r="CQ9" s="1080"/>
      <c r="CR9" s="1078"/>
      <c r="CS9" s="1079"/>
      <c r="CT9" s="1079"/>
      <c r="CU9" s="1079"/>
      <c r="CV9" s="1080"/>
      <c r="CW9" s="1078"/>
      <c r="CX9" s="1079"/>
      <c r="CY9" s="1079"/>
      <c r="CZ9" s="1079"/>
      <c r="DA9" s="1080"/>
      <c r="DB9" s="1078"/>
      <c r="DC9" s="1079"/>
      <c r="DD9" s="1079"/>
      <c r="DE9" s="1079"/>
      <c r="DF9" s="1080"/>
      <c r="DG9" s="1078"/>
      <c r="DH9" s="1079"/>
      <c r="DI9" s="1079"/>
      <c r="DJ9" s="1079"/>
      <c r="DK9" s="1080"/>
      <c r="DL9" s="1078"/>
      <c r="DM9" s="1079"/>
      <c r="DN9" s="1079"/>
      <c r="DO9" s="1079"/>
      <c r="DP9" s="1080"/>
      <c r="DQ9" s="1078"/>
      <c r="DR9" s="1079"/>
      <c r="DS9" s="1079"/>
      <c r="DT9" s="1079"/>
      <c r="DU9" s="1080"/>
      <c r="DV9" s="1081"/>
      <c r="DW9" s="1082"/>
      <c r="DX9" s="1082"/>
      <c r="DY9" s="1082"/>
      <c r="DZ9" s="1083"/>
      <c r="EA9" s="254"/>
    </row>
    <row r="10" spans="1:131" s="255" customFormat="1" ht="26.25" customHeight="1" x14ac:dyDescent="0.15">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x14ac:dyDescent="0.15">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15">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15">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15">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15">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15">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15">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15">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15">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15">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15">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384</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
      <c r="A23" s="264" t="s">
        <v>385</v>
      </c>
      <c r="B23" s="1033" t="s">
        <v>386</v>
      </c>
      <c r="C23" s="1034"/>
      <c r="D23" s="1034"/>
      <c r="E23" s="1034"/>
      <c r="F23" s="1034"/>
      <c r="G23" s="1034"/>
      <c r="H23" s="1034"/>
      <c r="I23" s="1034"/>
      <c r="J23" s="1034"/>
      <c r="K23" s="1034"/>
      <c r="L23" s="1034"/>
      <c r="M23" s="1034"/>
      <c r="N23" s="1034"/>
      <c r="O23" s="1034"/>
      <c r="P23" s="1035"/>
      <c r="Q23" s="1157">
        <v>29911</v>
      </c>
      <c r="R23" s="1158"/>
      <c r="S23" s="1158"/>
      <c r="T23" s="1158"/>
      <c r="U23" s="1158"/>
      <c r="V23" s="1158">
        <v>27895</v>
      </c>
      <c r="W23" s="1158"/>
      <c r="X23" s="1158"/>
      <c r="Y23" s="1158"/>
      <c r="Z23" s="1158"/>
      <c r="AA23" s="1158">
        <v>2016</v>
      </c>
      <c r="AB23" s="1158"/>
      <c r="AC23" s="1158"/>
      <c r="AD23" s="1158"/>
      <c r="AE23" s="1159"/>
      <c r="AF23" s="1160">
        <v>923</v>
      </c>
      <c r="AG23" s="1158"/>
      <c r="AH23" s="1158"/>
      <c r="AI23" s="1158"/>
      <c r="AJ23" s="1161"/>
      <c r="AK23" s="1162"/>
      <c r="AL23" s="1163"/>
      <c r="AM23" s="1163"/>
      <c r="AN23" s="1163"/>
      <c r="AO23" s="1163"/>
      <c r="AP23" s="1158">
        <v>24444</v>
      </c>
      <c r="AQ23" s="1158"/>
      <c r="AR23" s="1158"/>
      <c r="AS23" s="1158"/>
      <c r="AT23" s="1158"/>
      <c r="AU23" s="1164"/>
      <c r="AV23" s="1164"/>
      <c r="AW23" s="1164"/>
      <c r="AX23" s="1164"/>
      <c r="AY23" s="1165"/>
      <c r="AZ23" s="1154" t="s">
        <v>387</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15">
      <c r="A24" s="1153" t="s">
        <v>388</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
      <c r="A25" s="1152" t="s">
        <v>389</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15">
      <c r="A26" s="1084" t="s">
        <v>364</v>
      </c>
      <c r="B26" s="1085"/>
      <c r="C26" s="1085"/>
      <c r="D26" s="1085"/>
      <c r="E26" s="1085"/>
      <c r="F26" s="1085"/>
      <c r="G26" s="1085"/>
      <c r="H26" s="1085"/>
      <c r="I26" s="1085"/>
      <c r="J26" s="1085"/>
      <c r="K26" s="1085"/>
      <c r="L26" s="1085"/>
      <c r="M26" s="1085"/>
      <c r="N26" s="1085"/>
      <c r="O26" s="1085"/>
      <c r="P26" s="1086"/>
      <c r="Q26" s="1090" t="s">
        <v>390</v>
      </c>
      <c r="R26" s="1091"/>
      <c r="S26" s="1091"/>
      <c r="T26" s="1091"/>
      <c r="U26" s="1092"/>
      <c r="V26" s="1090" t="s">
        <v>391</v>
      </c>
      <c r="W26" s="1091"/>
      <c r="X26" s="1091"/>
      <c r="Y26" s="1091"/>
      <c r="Z26" s="1092"/>
      <c r="AA26" s="1090" t="s">
        <v>392</v>
      </c>
      <c r="AB26" s="1091"/>
      <c r="AC26" s="1091"/>
      <c r="AD26" s="1091"/>
      <c r="AE26" s="1091"/>
      <c r="AF26" s="1148" t="s">
        <v>393</v>
      </c>
      <c r="AG26" s="1097"/>
      <c r="AH26" s="1097"/>
      <c r="AI26" s="1097"/>
      <c r="AJ26" s="1149"/>
      <c r="AK26" s="1091" t="s">
        <v>394</v>
      </c>
      <c r="AL26" s="1091"/>
      <c r="AM26" s="1091"/>
      <c r="AN26" s="1091"/>
      <c r="AO26" s="1092"/>
      <c r="AP26" s="1090" t="s">
        <v>395</v>
      </c>
      <c r="AQ26" s="1091"/>
      <c r="AR26" s="1091"/>
      <c r="AS26" s="1091"/>
      <c r="AT26" s="1092"/>
      <c r="AU26" s="1090" t="s">
        <v>396</v>
      </c>
      <c r="AV26" s="1091"/>
      <c r="AW26" s="1091"/>
      <c r="AX26" s="1091"/>
      <c r="AY26" s="1092"/>
      <c r="AZ26" s="1090" t="s">
        <v>397</v>
      </c>
      <c r="BA26" s="1091"/>
      <c r="BB26" s="1091"/>
      <c r="BC26" s="1091"/>
      <c r="BD26" s="1092"/>
      <c r="BE26" s="1090" t="s">
        <v>371</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15">
      <c r="A28" s="266">
        <v>1</v>
      </c>
      <c r="B28" s="1139" t="s">
        <v>398</v>
      </c>
      <c r="C28" s="1140"/>
      <c r="D28" s="1140"/>
      <c r="E28" s="1140"/>
      <c r="F28" s="1140"/>
      <c r="G28" s="1140"/>
      <c r="H28" s="1140"/>
      <c r="I28" s="1140"/>
      <c r="J28" s="1140"/>
      <c r="K28" s="1140"/>
      <c r="L28" s="1140"/>
      <c r="M28" s="1140"/>
      <c r="N28" s="1140"/>
      <c r="O28" s="1140"/>
      <c r="P28" s="1141"/>
      <c r="Q28" s="1142">
        <v>9641</v>
      </c>
      <c r="R28" s="1143"/>
      <c r="S28" s="1143"/>
      <c r="T28" s="1143"/>
      <c r="U28" s="1143"/>
      <c r="V28" s="1143">
        <v>9556</v>
      </c>
      <c r="W28" s="1143"/>
      <c r="X28" s="1143"/>
      <c r="Y28" s="1143"/>
      <c r="Z28" s="1143"/>
      <c r="AA28" s="1143">
        <v>85</v>
      </c>
      <c r="AB28" s="1143"/>
      <c r="AC28" s="1143"/>
      <c r="AD28" s="1143"/>
      <c r="AE28" s="1144"/>
      <c r="AF28" s="1145">
        <v>85</v>
      </c>
      <c r="AG28" s="1143"/>
      <c r="AH28" s="1143"/>
      <c r="AI28" s="1143"/>
      <c r="AJ28" s="1146"/>
      <c r="AK28" s="1147">
        <v>751</v>
      </c>
      <c r="AL28" s="1135"/>
      <c r="AM28" s="1135"/>
      <c r="AN28" s="1135"/>
      <c r="AO28" s="1135"/>
      <c r="AP28" s="1135" t="s">
        <v>586</v>
      </c>
      <c r="AQ28" s="1135"/>
      <c r="AR28" s="1135"/>
      <c r="AS28" s="1135"/>
      <c r="AT28" s="1135"/>
      <c r="AU28" s="1135" t="s">
        <v>587</v>
      </c>
      <c r="AV28" s="1135"/>
      <c r="AW28" s="1135"/>
      <c r="AX28" s="1135"/>
      <c r="AY28" s="1135"/>
      <c r="AZ28" s="1136" t="s">
        <v>588</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15">
      <c r="A29" s="266">
        <v>2</v>
      </c>
      <c r="B29" s="1126" t="s">
        <v>399</v>
      </c>
      <c r="C29" s="1127"/>
      <c r="D29" s="1127"/>
      <c r="E29" s="1127"/>
      <c r="F29" s="1127"/>
      <c r="G29" s="1127"/>
      <c r="H29" s="1127"/>
      <c r="I29" s="1127"/>
      <c r="J29" s="1127"/>
      <c r="K29" s="1127"/>
      <c r="L29" s="1127"/>
      <c r="M29" s="1127"/>
      <c r="N29" s="1127"/>
      <c r="O29" s="1127"/>
      <c r="P29" s="1128"/>
      <c r="Q29" s="1132">
        <v>7189</v>
      </c>
      <c r="R29" s="1133"/>
      <c r="S29" s="1133"/>
      <c r="T29" s="1133"/>
      <c r="U29" s="1133"/>
      <c r="V29" s="1133">
        <v>6982</v>
      </c>
      <c r="W29" s="1133"/>
      <c r="X29" s="1133"/>
      <c r="Y29" s="1133"/>
      <c r="Z29" s="1133"/>
      <c r="AA29" s="1133">
        <v>208</v>
      </c>
      <c r="AB29" s="1133"/>
      <c r="AC29" s="1133"/>
      <c r="AD29" s="1133"/>
      <c r="AE29" s="1134"/>
      <c r="AF29" s="1108">
        <v>208</v>
      </c>
      <c r="AG29" s="1109"/>
      <c r="AH29" s="1109"/>
      <c r="AI29" s="1109"/>
      <c r="AJ29" s="1110"/>
      <c r="AK29" s="1069">
        <v>917</v>
      </c>
      <c r="AL29" s="1060"/>
      <c r="AM29" s="1060"/>
      <c r="AN29" s="1060"/>
      <c r="AO29" s="1060"/>
      <c r="AP29" s="1060" t="s">
        <v>587</v>
      </c>
      <c r="AQ29" s="1060"/>
      <c r="AR29" s="1060"/>
      <c r="AS29" s="1060"/>
      <c r="AT29" s="1060"/>
      <c r="AU29" s="1060" t="s">
        <v>589</v>
      </c>
      <c r="AV29" s="1060"/>
      <c r="AW29" s="1060"/>
      <c r="AX29" s="1060"/>
      <c r="AY29" s="1060"/>
      <c r="AZ29" s="1131" t="s">
        <v>590</v>
      </c>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15">
      <c r="A30" s="266">
        <v>3</v>
      </c>
      <c r="B30" s="1126" t="s">
        <v>400</v>
      </c>
      <c r="C30" s="1127"/>
      <c r="D30" s="1127"/>
      <c r="E30" s="1127"/>
      <c r="F30" s="1127"/>
      <c r="G30" s="1127"/>
      <c r="H30" s="1127"/>
      <c r="I30" s="1127"/>
      <c r="J30" s="1127"/>
      <c r="K30" s="1127"/>
      <c r="L30" s="1127"/>
      <c r="M30" s="1127"/>
      <c r="N30" s="1127"/>
      <c r="O30" s="1127"/>
      <c r="P30" s="1128"/>
      <c r="Q30" s="1132">
        <v>1268</v>
      </c>
      <c r="R30" s="1133"/>
      <c r="S30" s="1133"/>
      <c r="T30" s="1133"/>
      <c r="U30" s="1133"/>
      <c r="V30" s="1133">
        <v>1260</v>
      </c>
      <c r="W30" s="1133"/>
      <c r="X30" s="1133"/>
      <c r="Y30" s="1133"/>
      <c r="Z30" s="1133"/>
      <c r="AA30" s="1133">
        <v>9</v>
      </c>
      <c r="AB30" s="1133"/>
      <c r="AC30" s="1133"/>
      <c r="AD30" s="1133"/>
      <c r="AE30" s="1134"/>
      <c r="AF30" s="1108">
        <v>9</v>
      </c>
      <c r="AG30" s="1109"/>
      <c r="AH30" s="1109"/>
      <c r="AI30" s="1109"/>
      <c r="AJ30" s="1110"/>
      <c r="AK30" s="1069">
        <v>224</v>
      </c>
      <c r="AL30" s="1060"/>
      <c r="AM30" s="1060"/>
      <c r="AN30" s="1060"/>
      <c r="AO30" s="1060"/>
      <c r="AP30" s="1060" t="s">
        <v>587</v>
      </c>
      <c r="AQ30" s="1060"/>
      <c r="AR30" s="1060"/>
      <c r="AS30" s="1060"/>
      <c r="AT30" s="1060"/>
      <c r="AU30" s="1060" t="s">
        <v>587</v>
      </c>
      <c r="AV30" s="1060"/>
      <c r="AW30" s="1060"/>
      <c r="AX30" s="1060"/>
      <c r="AY30" s="1060"/>
      <c r="AZ30" s="1131" t="s">
        <v>588</v>
      </c>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15">
      <c r="A31" s="266">
        <v>4</v>
      </c>
      <c r="B31" s="1126" t="s">
        <v>401</v>
      </c>
      <c r="C31" s="1127"/>
      <c r="D31" s="1127"/>
      <c r="E31" s="1127"/>
      <c r="F31" s="1127"/>
      <c r="G31" s="1127"/>
      <c r="H31" s="1127"/>
      <c r="I31" s="1127"/>
      <c r="J31" s="1127"/>
      <c r="K31" s="1127"/>
      <c r="L31" s="1127"/>
      <c r="M31" s="1127"/>
      <c r="N31" s="1127"/>
      <c r="O31" s="1127"/>
      <c r="P31" s="1128"/>
      <c r="Q31" s="1132">
        <v>1340</v>
      </c>
      <c r="R31" s="1133"/>
      <c r="S31" s="1133"/>
      <c r="T31" s="1133"/>
      <c r="U31" s="1133"/>
      <c r="V31" s="1133">
        <v>1262</v>
      </c>
      <c r="W31" s="1133"/>
      <c r="X31" s="1133"/>
      <c r="Y31" s="1133"/>
      <c r="Z31" s="1133"/>
      <c r="AA31" s="1133">
        <v>78</v>
      </c>
      <c r="AB31" s="1133"/>
      <c r="AC31" s="1133"/>
      <c r="AD31" s="1133"/>
      <c r="AE31" s="1134"/>
      <c r="AF31" s="1108">
        <v>1232</v>
      </c>
      <c r="AG31" s="1109"/>
      <c r="AH31" s="1109"/>
      <c r="AI31" s="1109"/>
      <c r="AJ31" s="1110"/>
      <c r="AK31" s="1069">
        <v>16</v>
      </c>
      <c r="AL31" s="1060"/>
      <c r="AM31" s="1060"/>
      <c r="AN31" s="1060"/>
      <c r="AO31" s="1060"/>
      <c r="AP31" s="1060">
        <v>1456</v>
      </c>
      <c r="AQ31" s="1060"/>
      <c r="AR31" s="1060"/>
      <c r="AS31" s="1060"/>
      <c r="AT31" s="1060"/>
      <c r="AU31" s="1060">
        <v>25</v>
      </c>
      <c r="AV31" s="1060"/>
      <c r="AW31" s="1060"/>
      <c r="AX31" s="1060"/>
      <c r="AY31" s="1060"/>
      <c r="AZ31" s="1131" t="s">
        <v>585</v>
      </c>
      <c r="BA31" s="1131"/>
      <c r="BB31" s="1131"/>
      <c r="BC31" s="1131"/>
      <c r="BD31" s="1131"/>
      <c r="BE31" s="1121" t="s">
        <v>402</v>
      </c>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15">
      <c r="A32" s="266">
        <v>5</v>
      </c>
      <c r="B32" s="1126" t="s">
        <v>403</v>
      </c>
      <c r="C32" s="1127"/>
      <c r="D32" s="1127"/>
      <c r="E32" s="1127"/>
      <c r="F32" s="1127"/>
      <c r="G32" s="1127"/>
      <c r="H32" s="1127"/>
      <c r="I32" s="1127"/>
      <c r="J32" s="1127"/>
      <c r="K32" s="1127"/>
      <c r="L32" s="1127"/>
      <c r="M32" s="1127"/>
      <c r="N32" s="1127"/>
      <c r="O32" s="1127"/>
      <c r="P32" s="1128"/>
      <c r="Q32" s="1132">
        <v>2262</v>
      </c>
      <c r="R32" s="1133"/>
      <c r="S32" s="1133"/>
      <c r="T32" s="1133"/>
      <c r="U32" s="1133"/>
      <c r="V32" s="1133">
        <v>2262</v>
      </c>
      <c r="W32" s="1133"/>
      <c r="X32" s="1133"/>
      <c r="Y32" s="1133"/>
      <c r="Z32" s="1133"/>
      <c r="AA32" s="1133">
        <v>0</v>
      </c>
      <c r="AB32" s="1133"/>
      <c r="AC32" s="1133"/>
      <c r="AD32" s="1133"/>
      <c r="AE32" s="1134"/>
      <c r="AF32" s="1108">
        <v>0</v>
      </c>
      <c r="AG32" s="1109"/>
      <c r="AH32" s="1109"/>
      <c r="AI32" s="1109"/>
      <c r="AJ32" s="1110"/>
      <c r="AK32" s="1069">
        <v>703</v>
      </c>
      <c r="AL32" s="1060"/>
      <c r="AM32" s="1060"/>
      <c r="AN32" s="1060"/>
      <c r="AO32" s="1060"/>
      <c r="AP32" s="1060">
        <v>10866</v>
      </c>
      <c r="AQ32" s="1060"/>
      <c r="AR32" s="1060"/>
      <c r="AS32" s="1060"/>
      <c r="AT32" s="1060"/>
      <c r="AU32" s="1060">
        <v>10323</v>
      </c>
      <c r="AV32" s="1060"/>
      <c r="AW32" s="1060"/>
      <c r="AX32" s="1060"/>
      <c r="AY32" s="1060"/>
      <c r="AZ32" s="1131" t="s">
        <v>585</v>
      </c>
      <c r="BA32" s="1131"/>
      <c r="BB32" s="1131"/>
      <c r="BC32" s="1131"/>
      <c r="BD32" s="1131"/>
      <c r="BE32" s="1121" t="s">
        <v>404</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15">
      <c r="A33" s="266">
        <v>6</v>
      </c>
      <c r="B33" s="1126"/>
      <c r="C33" s="1127"/>
      <c r="D33" s="1127"/>
      <c r="E33" s="1127"/>
      <c r="F33" s="1127"/>
      <c r="G33" s="1127"/>
      <c r="H33" s="1127"/>
      <c r="I33" s="1127"/>
      <c r="J33" s="1127"/>
      <c r="K33" s="1127"/>
      <c r="L33" s="1127"/>
      <c r="M33" s="1127"/>
      <c r="N33" s="1127"/>
      <c r="O33" s="1127"/>
      <c r="P33" s="1128"/>
      <c r="Q33" s="1132"/>
      <c r="R33" s="1133"/>
      <c r="S33" s="1133"/>
      <c r="T33" s="1133"/>
      <c r="U33" s="1133"/>
      <c r="V33" s="1133"/>
      <c r="W33" s="1133"/>
      <c r="X33" s="1133"/>
      <c r="Y33" s="1133"/>
      <c r="Z33" s="1133"/>
      <c r="AA33" s="1133"/>
      <c r="AB33" s="1133"/>
      <c r="AC33" s="1133"/>
      <c r="AD33" s="1133"/>
      <c r="AE33" s="1134"/>
      <c r="AF33" s="1108"/>
      <c r="AG33" s="1109"/>
      <c r="AH33" s="1109"/>
      <c r="AI33" s="1109"/>
      <c r="AJ33" s="1110"/>
      <c r="AK33" s="1069"/>
      <c r="AL33" s="1060"/>
      <c r="AM33" s="1060"/>
      <c r="AN33" s="1060"/>
      <c r="AO33" s="1060"/>
      <c r="AP33" s="1060"/>
      <c r="AQ33" s="1060"/>
      <c r="AR33" s="1060"/>
      <c r="AS33" s="1060"/>
      <c r="AT33" s="1060"/>
      <c r="AU33" s="1060"/>
      <c r="AV33" s="1060"/>
      <c r="AW33" s="1060"/>
      <c r="AX33" s="1060"/>
      <c r="AY33" s="1060"/>
      <c r="AZ33" s="1131"/>
      <c r="BA33" s="1131"/>
      <c r="BB33" s="1131"/>
      <c r="BC33" s="1131"/>
      <c r="BD33" s="1131"/>
      <c r="BE33" s="1121"/>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15">
      <c r="A34" s="266">
        <v>7</v>
      </c>
      <c r="B34" s="1126"/>
      <c r="C34" s="1127"/>
      <c r="D34" s="1127"/>
      <c r="E34" s="1127"/>
      <c r="F34" s="1127"/>
      <c r="G34" s="1127"/>
      <c r="H34" s="1127"/>
      <c r="I34" s="1127"/>
      <c r="J34" s="1127"/>
      <c r="K34" s="1127"/>
      <c r="L34" s="1127"/>
      <c r="M34" s="1127"/>
      <c r="N34" s="1127"/>
      <c r="O34" s="1127"/>
      <c r="P34" s="1128"/>
      <c r="Q34" s="1132"/>
      <c r="R34" s="1133"/>
      <c r="S34" s="1133"/>
      <c r="T34" s="1133"/>
      <c r="U34" s="1133"/>
      <c r="V34" s="1133"/>
      <c r="W34" s="1133"/>
      <c r="X34" s="1133"/>
      <c r="Y34" s="1133"/>
      <c r="Z34" s="1133"/>
      <c r="AA34" s="1133"/>
      <c r="AB34" s="1133"/>
      <c r="AC34" s="1133"/>
      <c r="AD34" s="1133"/>
      <c r="AE34" s="1134"/>
      <c r="AF34" s="1108"/>
      <c r="AG34" s="1109"/>
      <c r="AH34" s="1109"/>
      <c r="AI34" s="1109"/>
      <c r="AJ34" s="1110"/>
      <c r="AK34" s="1069"/>
      <c r="AL34" s="1060"/>
      <c r="AM34" s="1060"/>
      <c r="AN34" s="1060"/>
      <c r="AO34" s="1060"/>
      <c r="AP34" s="1060"/>
      <c r="AQ34" s="1060"/>
      <c r="AR34" s="1060"/>
      <c r="AS34" s="1060"/>
      <c r="AT34" s="1060"/>
      <c r="AU34" s="1060"/>
      <c r="AV34" s="1060"/>
      <c r="AW34" s="1060"/>
      <c r="AX34" s="1060"/>
      <c r="AY34" s="1060"/>
      <c r="AZ34" s="1131"/>
      <c r="BA34" s="1131"/>
      <c r="BB34" s="1131"/>
      <c r="BC34" s="1131"/>
      <c r="BD34" s="1131"/>
      <c r="BE34" s="1121"/>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15">
      <c r="A35" s="266">
        <v>8</v>
      </c>
      <c r="B35" s="1126"/>
      <c r="C35" s="1127"/>
      <c r="D35" s="1127"/>
      <c r="E35" s="1127"/>
      <c r="F35" s="1127"/>
      <c r="G35" s="1127"/>
      <c r="H35" s="1127"/>
      <c r="I35" s="1127"/>
      <c r="J35" s="1127"/>
      <c r="K35" s="1127"/>
      <c r="L35" s="1127"/>
      <c r="M35" s="1127"/>
      <c r="N35" s="1127"/>
      <c r="O35" s="1127"/>
      <c r="P35" s="1128"/>
      <c r="Q35" s="1132"/>
      <c r="R35" s="1133"/>
      <c r="S35" s="1133"/>
      <c r="T35" s="1133"/>
      <c r="U35" s="1133"/>
      <c r="V35" s="1133"/>
      <c r="W35" s="1133"/>
      <c r="X35" s="1133"/>
      <c r="Y35" s="1133"/>
      <c r="Z35" s="1133"/>
      <c r="AA35" s="1133"/>
      <c r="AB35" s="1133"/>
      <c r="AC35" s="1133"/>
      <c r="AD35" s="1133"/>
      <c r="AE35" s="1134"/>
      <c r="AF35" s="1108"/>
      <c r="AG35" s="1109"/>
      <c r="AH35" s="1109"/>
      <c r="AI35" s="1109"/>
      <c r="AJ35" s="1110"/>
      <c r="AK35" s="1069"/>
      <c r="AL35" s="1060"/>
      <c r="AM35" s="1060"/>
      <c r="AN35" s="1060"/>
      <c r="AO35" s="1060"/>
      <c r="AP35" s="1060"/>
      <c r="AQ35" s="1060"/>
      <c r="AR35" s="1060"/>
      <c r="AS35" s="1060"/>
      <c r="AT35" s="1060"/>
      <c r="AU35" s="1060"/>
      <c r="AV35" s="1060"/>
      <c r="AW35" s="1060"/>
      <c r="AX35" s="1060"/>
      <c r="AY35" s="1060"/>
      <c r="AZ35" s="1131"/>
      <c r="BA35" s="1131"/>
      <c r="BB35" s="1131"/>
      <c r="BC35" s="1131"/>
      <c r="BD35" s="1131"/>
      <c r="BE35" s="1121"/>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15">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15">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15">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15">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15">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15">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15">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15">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15">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15">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15">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15">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15">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15">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15">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15">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15">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15">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15">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15">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15">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15">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15">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15">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15">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15">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405</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
      <c r="A63" s="264" t="s">
        <v>385</v>
      </c>
      <c r="B63" s="1033" t="s">
        <v>406</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1533</v>
      </c>
      <c r="AG63" s="1048"/>
      <c r="AH63" s="1048"/>
      <c r="AI63" s="1048"/>
      <c r="AJ63" s="1119"/>
      <c r="AK63" s="1120"/>
      <c r="AL63" s="1052"/>
      <c r="AM63" s="1052"/>
      <c r="AN63" s="1052"/>
      <c r="AO63" s="1052"/>
      <c r="AP63" s="1048">
        <v>12322</v>
      </c>
      <c r="AQ63" s="1048"/>
      <c r="AR63" s="1048"/>
      <c r="AS63" s="1048"/>
      <c r="AT63" s="1048"/>
      <c r="AU63" s="1048">
        <v>10348</v>
      </c>
      <c r="AV63" s="1048"/>
      <c r="AW63" s="1048"/>
      <c r="AX63" s="1048"/>
      <c r="AY63" s="1048"/>
      <c r="AZ63" s="1114"/>
      <c r="BA63" s="1114"/>
      <c r="BB63" s="1114"/>
      <c r="BC63" s="1114"/>
      <c r="BD63" s="1114"/>
      <c r="BE63" s="1049"/>
      <c r="BF63" s="1049"/>
      <c r="BG63" s="1049"/>
      <c r="BH63" s="1049"/>
      <c r="BI63" s="1050"/>
      <c r="BJ63" s="1115" t="s">
        <v>407</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
      <c r="A65" s="252" t="s">
        <v>408</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15">
      <c r="A66" s="1084" t="s">
        <v>409</v>
      </c>
      <c r="B66" s="1085"/>
      <c r="C66" s="1085"/>
      <c r="D66" s="1085"/>
      <c r="E66" s="1085"/>
      <c r="F66" s="1085"/>
      <c r="G66" s="1085"/>
      <c r="H66" s="1085"/>
      <c r="I66" s="1085"/>
      <c r="J66" s="1085"/>
      <c r="K66" s="1085"/>
      <c r="L66" s="1085"/>
      <c r="M66" s="1085"/>
      <c r="N66" s="1085"/>
      <c r="O66" s="1085"/>
      <c r="P66" s="1086"/>
      <c r="Q66" s="1090" t="s">
        <v>410</v>
      </c>
      <c r="R66" s="1091"/>
      <c r="S66" s="1091"/>
      <c r="T66" s="1091"/>
      <c r="U66" s="1092"/>
      <c r="V66" s="1090" t="s">
        <v>411</v>
      </c>
      <c r="W66" s="1091"/>
      <c r="X66" s="1091"/>
      <c r="Y66" s="1091"/>
      <c r="Z66" s="1092"/>
      <c r="AA66" s="1090" t="s">
        <v>412</v>
      </c>
      <c r="AB66" s="1091"/>
      <c r="AC66" s="1091"/>
      <c r="AD66" s="1091"/>
      <c r="AE66" s="1092"/>
      <c r="AF66" s="1096" t="s">
        <v>413</v>
      </c>
      <c r="AG66" s="1097"/>
      <c r="AH66" s="1097"/>
      <c r="AI66" s="1097"/>
      <c r="AJ66" s="1098"/>
      <c r="AK66" s="1090" t="s">
        <v>414</v>
      </c>
      <c r="AL66" s="1085"/>
      <c r="AM66" s="1085"/>
      <c r="AN66" s="1085"/>
      <c r="AO66" s="1086"/>
      <c r="AP66" s="1090" t="s">
        <v>415</v>
      </c>
      <c r="AQ66" s="1091"/>
      <c r="AR66" s="1091"/>
      <c r="AS66" s="1091"/>
      <c r="AT66" s="1092"/>
      <c r="AU66" s="1090" t="s">
        <v>416</v>
      </c>
      <c r="AV66" s="1091"/>
      <c r="AW66" s="1091"/>
      <c r="AX66" s="1091"/>
      <c r="AY66" s="1092"/>
      <c r="AZ66" s="1090" t="s">
        <v>371</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4" t="s">
        <v>580</v>
      </c>
      <c r="C68" s="1075"/>
      <c r="D68" s="1075"/>
      <c r="E68" s="1075"/>
      <c r="F68" s="1075"/>
      <c r="G68" s="1075"/>
      <c r="H68" s="1075"/>
      <c r="I68" s="1075"/>
      <c r="J68" s="1075"/>
      <c r="K68" s="1075"/>
      <c r="L68" s="1075"/>
      <c r="M68" s="1075"/>
      <c r="N68" s="1075"/>
      <c r="O68" s="1075"/>
      <c r="P68" s="1076"/>
      <c r="Q68" s="1077">
        <v>2074</v>
      </c>
      <c r="R68" s="1071"/>
      <c r="S68" s="1071"/>
      <c r="T68" s="1071"/>
      <c r="U68" s="1071"/>
      <c r="V68" s="1071">
        <v>1850</v>
      </c>
      <c r="W68" s="1071"/>
      <c r="X68" s="1071"/>
      <c r="Y68" s="1071"/>
      <c r="Z68" s="1071"/>
      <c r="AA68" s="1071">
        <v>224</v>
      </c>
      <c r="AB68" s="1071"/>
      <c r="AC68" s="1071"/>
      <c r="AD68" s="1071"/>
      <c r="AE68" s="1071"/>
      <c r="AF68" s="1071">
        <v>224</v>
      </c>
      <c r="AG68" s="1071"/>
      <c r="AH68" s="1071"/>
      <c r="AI68" s="1071"/>
      <c r="AJ68" s="1071"/>
      <c r="AK68" s="1071" t="s">
        <v>592</v>
      </c>
      <c r="AL68" s="1071"/>
      <c r="AM68" s="1071"/>
      <c r="AN68" s="1071"/>
      <c r="AO68" s="1071"/>
      <c r="AP68" s="1071" t="s">
        <v>593</v>
      </c>
      <c r="AQ68" s="1071"/>
      <c r="AR68" s="1071"/>
      <c r="AS68" s="1071"/>
      <c r="AT68" s="1071"/>
      <c r="AU68" s="1071" t="s">
        <v>593</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581</v>
      </c>
      <c r="C69" s="1064"/>
      <c r="D69" s="1064"/>
      <c r="E69" s="1064"/>
      <c r="F69" s="1064"/>
      <c r="G69" s="1064"/>
      <c r="H69" s="1064"/>
      <c r="I69" s="1064"/>
      <c r="J69" s="1064"/>
      <c r="K69" s="1064"/>
      <c r="L69" s="1064"/>
      <c r="M69" s="1064"/>
      <c r="N69" s="1064"/>
      <c r="O69" s="1064"/>
      <c r="P69" s="1065"/>
      <c r="Q69" s="1066">
        <v>848493</v>
      </c>
      <c r="R69" s="1060"/>
      <c r="S69" s="1060"/>
      <c r="T69" s="1060"/>
      <c r="U69" s="1060"/>
      <c r="V69" s="1060">
        <v>821243</v>
      </c>
      <c r="W69" s="1060"/>
      <c r="X69" s="1060"/>
      <c r="Y69" s="1060"/>
      <c r="Z69" s="1060"/>
      <c r="AA69" s="1060">
        <v>27250</v>
      </c>
      <c r="AB69" s="1060"/>
      <c r="AC69" s="1060"/>
      <c r="AD69" s="1060"/>
      <c r="AE69" s="1060"/>
      <c r="AF69" s="1060">
        <v>27250</v>
      </c>
      <c r="AG69" s="1060"/>
      <c r="AH69" s="1060"/>
      <c r="AI69" s="1060"/>
      <c r="AJ69" s="1060"/>
      <c r="AK69" s="1060">
        <v>2</v>
      </c>
      <c r="AL69" s="1060"/>
      <c r="AM69" s="1060"/>
      <c r="AN69" s="1060"/>
      <c r="AO69" s="1060"/>
      <c r="AP69" s="1060" t="s">
        <v>591</v>
      </c>
      <c r="AQ69" s="1060"/>
      <c r="AR69" s="1060"/>
      <c r="AS69" s="1060"/>
      <c r="AT69" s="1060"/>
      <c r="AU69" s="1060" t="s">
        <v>594</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582</v>
      </c>
      <c r="C70" s="1064"/>
      <c r="D70" s="1064"/>
      <c r="E70" s="1064"/>
      <c r="F70" s="1064"/>
      <c r="G70" s="1064"/>
      <c r="H70" s="1064"/>
      <c r="I70" s="1064"/>
      <c r="J70" s="1064"/>
      <c r="K70" s="1064"/>
      <c r="L70" s="1064"/>
      <c r="M70" s="1064"/>
      <c r="N70" s="1064"/>
      <c r="O70" s="1064"/>
      <c r="P70" s="1065"/>
      <c r="Q70" s="1066">
        <v>1268</v>
      </c>
      <c r="R70" s="1060"/>
      <c r="S70" s="1060"/>
      <c r="T70" s="1060"/>
      <c r="U70" s="1060"/>
      <c r="V70" s="1060">
        <v>1237</v>
      </c>
      <c r="W70" s="1060"/>
      <c r="X70" s="1060"/>
      <c r="Y70" s="1060"/>
      <c r="Z70" s="1060"/>
      <c r="AA70" s="1060">
        <v>31</v>
      </c>
      <c r="AB70" s="1060"/>
      <c r="AC70" s="1060"/>
      <c r="AD70" s="1060"/>
      <c r="AE70" s="1060"/>
      <c r="AF70" s="1060">
        <v>31</v>
      </c>
      <c r="AG70" s="1060"/>
      <c r="AH70" s="1060"/>
      <c r="AI70" s="1060"/>
      <c r="AJ70" s="1060"/>
      <c r="AK70" s="1060" t="s">
        <v>598</v>
      </c>
      <c r="AL70" s="1060"/>
      <c r="AM70" s="1060"/>
      <c r="AN70" s="1060"/>
      <c r="AO70" s="1060"/>
      <c r="AP70" s="1060">
        <v>460</v>
      </c>
      <c r="AQ70" s="1060"/>
      <c r="AR70" s="1060"/>
      <c r="AS70" s="1060"/>
      <c r="AT70" s="1060"/>
      <c r="AU70" s="1060">
        <v>276</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583</v>
      </c>
      <c r="C71" s="1064"/>
      <c r="D71" s="1064"/>
      <c r="E71" s="1064"/>
      <c r="F71" s="1064"/>
      <c r="G71" s="1064"/>
      <c r="H71" s="1064"/>
      <c r="I71" s="1064"/>
      <c r="J71" s="1064"/>
      <c r="K71" s="1064"/>
      <c r="L71" s="1064"/>
      <c r="M71" s="1064"/>
      <c r="N71" s="1064"/>
      <c r="O71" s="1064"/>
      <c r="P71" s="1065"/>
      <c r="Q71" s="1066">
        <v>509</v>
      </c>
      <c r="R71" s="1060"/>
      <c r="S71" s="1060"/>
      <c r="T71" s="1060"/>
      <c r="U71" s="1060"/>
      <c r="V71" s="1060">
        <v>485</v>
      </c>
      <c r="W71" s="1060"/>
      <c r="X71" s="1060"/>
      <c r="Y71" s="1060"/>
      <c r="Z71" s="1060"/>
      <c r="AA71" s="1060">
        <v>24</v>
      </c>
      <c r="AB71" s="1060"/>
      <c r="AC71" s="1060"/>
      <c r="AD71" s="1060"/>
      <c r="AE71" s="1060"/>
      <c r="AF71" s="1060">
        <v>24</v>
      </c>
      <c r="AG71" s="1060"/>
      <c r="AH71" s="1060"/>
      <c r="AI71" s="1060"/>
      <c r="AJ71" s="1060"/>
      <c r="AK71" s="1060">
        <v>1</v>
      </c>
      <c r="AL71" s="1060"/>
      <c r="AM71" s="1060"/>
      <c r="AN71" s="1060"/>
      <c r="AO71" s="1060"/>
      <c r="AP71" s="1060" t="s">
        <v>513</v>
      </c>
      <c r="AQ71" s="1060"/>
      <c r="AR71" s="1060"/>
      <c r="AS71" s="1060"/>
      <c r="AT71" s="1060"/>
      <c r="AU71" s="1060" t="s">
        <v>513</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t="s">
        <v>584</v>
      </c>
      <c r="C72" s="1064"/>
      <c r="D72" s="1064"/>
      <c r="E72" s="1064"/>
      <c r="F72" s="1064"/>
      <c r="G72" s="1064"/>
      <c r="H72" s="1064"/>
      <c r="I72" s="1064"/>
      <c r="J72" s="1064"/>
      <c r="K72" s="1064"/>
      <c r="L72" s="1064"/>
      <c r="M72" s="1064"/>
      <c r="N72" s="1064"/>
      <c r="O72" s="1064"/>
      <c r="P72" s="1065"/>
      <c r="Q72" s="1066">
        <v>135</v>
      </c>
      <c r="R72" s="1060"/>
      <c r="S72" s="1060"/>
      <c r="T72" s="1060"/>
      <c r="U72" s="1060"/>
      <c r="V72" s="1060">
        <v>125</v>
      </c>
      <c r="W72" s="1060"/>
      <c r="X72" s="1060"/>
      <c r="Y72" s="1060"/>
      <c r="Z72" s="1060"/>
      <c r="AA72" s="1060">
        <v>10</v>
      </c>
      <c r="AB72" s="1060"/>
      <c r="AC72" s="1060"/>
      <c r="AD72" s="1060"/>
      <c r="AE72" s="1060"/>
      <c r="AF72" s="1060">
        <v>10</v>
      </c>
      <c r="AG72" s="1060"/>
      <c r="AH72" s="1060"/>
      <c r="AI72" s="1060"/>
      <c r="AJ72" s="1060"/>
      <c r="AK72" s="1060" t="s">
        <v>599</v>
      </c>
      <c r="AL72" s="1060"/>
      <c r="AM72" s="1060"/>
      <c r="AN72" s="1060"/>
      <c r="AO72" s="1060"/>
      <c r="AP72" s="1060" t="s">
        <v>600</v>
      </c>
      <c r="AQ72" s="1060"/>
      <c r="AR72" s="1060"/>
      <c r="AS72" s="1060"/>
      <c r="AT72" s="1060"/>
      <c r="AU72" s="1060" t="s">
        <v>599</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c r="C73" s="1064"/>
      <c r="D73" s="1064"/>
      <c r="E73" s="1064"/>
      <c r="F73" s="1064"/>
      <c r="G73" s="1064"/>
      <c r="H73" s="1064"/>
      <c r="I73" s="1064"/>
      <c r="J73" s="1064"/>
      <c r="K73" s="1064"/>
      <c r="L73" s="1064"/>
      <c r="M73" s="1064"/>
      <c r="N73" s="1064"/>
      <c r="O73" s="1064"/>
      <c r="P73" s="1065"/>
      <c r="Q73" s="1066"/>
      <c r="R73" s="1060"/>
      <c r="S73" s="1060"/>
      <c r="T73" s="1060"/>
      <c r="U73" s="1060"/>
      <c r="V73" s="1060"/>
      <c r="W73" s="1060"/>
      <c r="X73" s="1060"/>
      <c r="Y73" s="1060"/>
      <c r="Z73" s="1060"/>
      <c r="AA73" s="1060"/>
      <c r="AB73" s="1060"/>
      <c r="AC73" s="1060"/>
      <c r="AD73" s="1060"/>
      <c r="AE73" s="1060"/>
      <c r="AF73" s="1060"/>
      <c r="AG73" s="1060"/>
      <c r="AH73" s="1060"/>
      <c r="AI73" s="1060"/>
      <c r="AJ73" s="1060"/>
      <c r="AK73" s="1060"/>
      <c r="AL73" s="1060"/>
      <c r="AM73" s="1060"/>
      <c r="AN73" s="1060"/>
      <c r="AO73" s="1060"/>
      <c r="AP73" s="1060"/>
      <c r="AQ73" s="1060"/>
      <c r="AR73" s="1060"/>
      <c r="AS73" s="1060"/>
      <c r="AT73" s="1060"/>
      <c r="AU73" s="1060"/>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c r="C74" s="1064"/>
      <c r="D74" s="1064"/>
      <c r="E74" s="1064"/>
      <c r="F74" s="1064"/>
      <c r="G74" s="1064"/>
      <c r="H74" s="1064"/>
      <c r="I74" s="1064"/>
      <c r="J74" s="1064"/>
      <c r="K74" s="1064"/>
      <c r="L74" s="1064"/>
      <c r="M74" s="1064"/>
      <c r="N74" s="1064"/>
      <c r="O74" s="1064"/>
      <c r="P74" s="1065"/>
      <c r="Q74" s="1066"/>
      <c r="R74" s="1060"/>
      <c r="S74" s="1060"/>
      <c r="T74" s="1060"/>
      <c r="U74" s="1060"/>
      <c r="V74" s="1060"/>
      <c r="W74" s="1060"/>
      <c r="X74" s="1060"/>
      <c r="Y74" s="1060"/>
      <c r="Z74" s="1060"/>
      <c r="AA74" s="1060"/>
      <c r="AB74" s="1060"/>
      <c r="AC74" s="1060"/>
      <c r="AD74" s="1060"/>
      <c r="AE74" s="1060"/>
      <c r="AF74" s="1060"/>
      <c r="AG74" s="1060"/>
      <c r="AH74" s="1060"/>
      <c r="AI74" s="1060"/>
      <c r="AJ74" s="1060"/>
      <c r="AK74" s="1060"/>
      <c r="AL74" s="1060"/>
      <c r="AM74" s="1060"/>
      <c r="AN74" s="1060"/>
      <c r="AO74" s="1060"/>
      <c r="AP74" s="1060"/>
      <c r="AQ74" s="1060"/>
      <c r="AR74" s="1060"/>
      <c r="AS74" s="1060"/>
      <c r="AT74" s="1060"/>
      <c r="AU74" s="1060"/>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c r="C75" s="1064"/>
      <c r="D75" s="1064"/>
      <c r="E75" s="1064"/>
      <c r="F75" s="1064"/>
      <c r="G75" s="1064"/>
      <c r="H75" s="1064"/>
      <c r="I75" s="1064"/>
      <c r="J75" s="1064"/>
      <c r="K75" s="1064"/>
      <c r="L75" s="1064"/>
      <c r="M75" s="1064"/>
      <c r="N75" s="1064"/>
      <c r="O75" s="1064"/>
      <c r="P75" s="1065"/>
      <c r="Q75" s="1067"/>
      <c r="R75" s="1068"/>
      <c r="S75" s="1068"/>
      <c r="T75" s="1068"/>
      <c r="U75" s="1069"/>
      <c r="V75" s="1070"/>
      <c r="W75" s="1068"/>
      <c r="X75" s="1068"/>
      <c r="Y75" s="1068"/>
      <c r="Z75" s="1069"/>
      <c r="AA75" s="1070"/>
      <c r="AB75" s="1068"/>
      <c r="AC75" s="1068"/>
      <c r="AD75" s="1068"/>
      <c r="AE75" s="1069"/>
      <c r="AF75" s="1070"/>
      <c r="AG75" s="1068"/>
      <c r="AH75" s="1068"/>
      <c r="AI75" s="1068"/>
      <c r="AJ75" s="1069"/>
      <c r="AK75" s="1070"/>
      <c r="AL75" s="1068"/>
      <c r="AM75" s="1068"/>
      <c r="AN75" s="1068"/>
      <c r="AO75" s="1069"/>
      <c r="AP75" s="1070"/>
      <c r="AQ75" s="1068"/>
      <c r="AR75" s="1068"/>
      <c r="AS75" s="1068"/>
      <c r="AT75" s="1069"/>
      <c r="AU75" s="1070"/>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385</v>
      </c>
      <c r="B88" s="1033" t="s">
        <v>417</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27539</v>
      </c>
      <c r="AG88" s="1048"/>
      <c r="AH88" s="1048"/>
      <c r="AI88" s="1048"/>
      <c r="AJ88" s="1048"/>
      <c r="AK88" s="1052"/>
      <c r="AL88" s="1052"/>
      <c r="AM88" s="1052"/>
      <c r="AN88" s="1052"/>
      <c r="AO88" s="1052"/>
      <c r="AP88" s="1048">
        <v>460</v>
      </c>
      <c r="AQ88" s="1048"/>
      <c r="AR88" s="1048"/>
      <c r="AS88" s="1048"/>
      <c r="AT88" s="1048"/>
      <c r="AU88" s="1048">
        <v>276</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385</v>
      </c>
      <c r="BR102" s="1033" t="s">
        <v>418</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10</v>
      </c>
      <c r="CS102" s="1040"/>
      <c r="CT102" s="1040"/>
      <c r="CU102" s="1040"/>
      <c r="CV102" s="1041"/>
      <c r="CW102" s="1039" t="s">
        <v>513</v>
      </c>
      <c r="CX102" s="1040"/>
      <c r="CY102" s="1040"/>
      <c r="CZ102" s="1040"/>
      <c r="DA102" s="1041"/>
      <c r="DB102" s="1039">
        <v>812</v>
      </c>
      <c r="DC102" s="1040"/>
      <c r="DD102" s="1040"/>
      <c r="DE102" s="1040"/>
      <c r="DF102" s="1041"/>
      <c r="DG102" s="1039" t="s">
        <v>513</v>
      </c>
      <c r="DH102" s="1040"/>
      <c r="DI102" s="1040"/>
      <c r="DJ102" s="1040"/>
      <c r="DK102" s="1041"/>
      <c r="DL102" s="1039" t="s">
        <v>513</v>
      </c>
      <c r="DM102" s="1040"/>
      <c r="DN102" s="1040"/>
      <c r="DO102" s="1040"/>
      <c r="DP102" s="1041"/>
      <c r="DQ102" s="1039" t="s">
        <v>513</v>
      </c>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419</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420</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421</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422</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423</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424</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425</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426</v>
      </c>
      <c r="AB109" s="983"/>
      <c r="AC109" s="983"/>
      <c r="AD109" s="983"/>
      <c r="AE109" s="984"/>
      <c r="AF109" s="985" t="s">
        <v>303</v>
      </c>
      <c r="AG109" s="983"/>
      <c r="AH109" s="983"/>
      <c r="AI109" s="983"/>
      <c r="AJ109" s="984"/>
      <c r="AK109" s="985" t="s">
        <v>302</v>
      </c>
      <c r="AL109" s="983"/>
      <c r="AM109" s="983"/>
      <c r="AN109" s="983"/>
      <c r="AO109" s="984"/>
      <c r="AP109" s="985" t="s">
        <v>427</v>
      </c>
      <c r="AQ109" s="983"/>
      <c r="AR109" s="983"/>
      <c r="AS109" s="983"/>
      <c r="AT109" s="1014"/>
      <c r="AU109" s="982" t="s">
        <v>425</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426</v>
      </c>
      <c r="BR109" s="983"/>
      <c r="BS109" s="983"/>
      <c r="BT109" s="983"/>
      <c r="BU109" s="984"/>
      <c r="BV109" s="985" t="s">
        <v>303</v>
      </c>
      <c r="BW109" s="983"/>
      <c r="BX109" s="983"/>
      <c r="BY109" s="983"/>
      <c r="BZ109" s="984"/>
      <c r="CA109" s="985" t="s">
        <v>302</v>
      </c>
      <c r="CB109" s="983"/>
      <c r="CC109" s="983"/>
      <c r="CD109" s="983"/>
      <c r="CE109" s="984"/>
      <c r="CF109" s="1021" t="s">
        <v>427</v>
      </c>
      <c r="CG109" s="1021"/>
      <c r="CH109" s="1021"/>
      <c r="CI109" s="1021"/>
      <c r="CJ109" s="1021"/>
      <c r="CK109" s="985" t="s">
        <v>428</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426</v>
      </c>
      <c r="DH109" s="983"/>
      <c r="DI109" s="983"/>
      <c r="DJ109" s="983"/>
      <c r="DK109" s="984"/>
      <c r="DL109" s="985" t="s">
        <v>303</v>
      </c>
      <c r="DM109" s="983"/>
      <c r="DN109" s="983"/>
      <c r="DO109" s="983"/>
      <c r="DP109" s="984"/>
      <c r="DQ109" s="985" t="s">
        <v>302</v>
      </c>
      <c r="DR109" s="983"/>
      <c r="DS109" s="983"/>
      <c r="DT109" s="983"/>
      <c r="DU109" s="984"/>
      <c r="DV109" s="985" t="s">
        <v>427</v>
      </c>
      <c r="DW109" s="983"/>
      <c r="DX109" s="983"/>
      <c r="DY109" s="983"/>
      <c r="DZ109" s="1014"/>
    </row>
    <row r="110" spans="1:131" s="246" customFormat="1" ht="26.25" customHeight="1" x14ac:dyDescent="0.15">
      <c r="A110" s="885" t="s">
        <v>429</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2384011</v>
      </c>
      <c r="AB110" s="976"/>
      <c r="AC110" s="976"/>
      <c r="AD110" s="976"/>
      <c r="AE110" s="977"/>
      <c r="AF110" s="978">
        <v>2401516</v>
      </c>
      <c r="AG110" s="976"/>
      <c r="AH110" s="976"/>
      <c r="AI110" s="976"/>
      <c r="AJ110" s="977"/>
      <c r="AK110" s="978">
        <v>2403155</v>
      </c>
      <c r="AL110" s="976"/>
      <c r="AM110" s="976"/>
      <c r="AN110" s="976"/>
      <c r="AO110" s="977"/>
      <c r="AP110" s="979">
        <v>14.6</v>
      </c>
      <c r="AQ110" s="980"/>
      <c r="AR110" s="980"/>
      <c r="AS110" s="980"/>
      <c r="AT110" s="981"/>
      <c r="AU110" s="1015" t="s">
        <v>73</v>
      </c>
      <c r="AV110" s="1016"/>
      <c r="AW110" s="1016"/>
      <c r="AX110" s="1016"/>
      <c r="AY110" s="1016"/>
      <c r="AZ110" s="941" t="s">
        <v>430</v>
      </c>
      <c r="BA110" s="886"/>
      <c r="BB110" s="886"/>
      <c r="BC110" s="886"/>
      <c r="BD110" s="886"/>
      <c r="BE110" s="886"/>
      <c r="BF110" s="886"/>
      <c r="BG110" s="886"/>
      <c r="BH110" s="886"/>
      <c r="BI110" s="886"/>
      <c r="BJ110" s="886"/>
      <c r="BK110" s="886"/>
      <c r="BL110" s="886"/>
      <c r="BM110" s="886"/>
      <c r="BN110" s="886"/>
      <c r="BO110" s="886"/>
      <c r="BP110" s="887"/>
      <c r="BQ110" s="942">
        <v>23269647</v>
      </c>
      <c r="BR110" s="923"/>
      <c r="BS110" s="923"/>
      <c r="BT110" s="923"/>
      <c r="BU110" s="923"/>
      <c r="BV110" s="923">
        <v>24530824</v>
      </c>
      <c r="BW110" s="923"/>
      <c r="BX110" s="923"/>
      <c r="BY110" s="923"/>
      <c r="BZ110" s="923"/>
      <c r="CA110" s="923">
        <v>24444144</v>
      </c>
      <c r="CB110" s="923"/>
      <c r="CC110" s="923"/>
      <c r="CD110" s="923"/>
      <c r="CE110" s="923"/>
      <c r="CF110" s="947">
        <v>148.80000000000001</v>
      </c>
      <c r="CG110" s="948"/>
      <c r="CH110" s="948"/>
      <c r="CI110" s="948"/>
      <c r="CJ110" s="948"/>
      <c r="CK110" s="1011" t="s">
        <v>431</v>
      </c>
      <c r="CL110" s="897"/>
      <c r="CM110" s="972" t="s">
        <v>432</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433</v>
      </c>
      <c r="DH110" s="923"/>
      <c r="DI110" s="923"/>
      <c r="DJ110" s="923"/>
      <c r="DK110" s="923"/>
      <c r="DL110" s="923" t="s">
        <v>434</v>
      </c>
      <c r="DM110" s="923"/>
      <c r="DN110" s="923"/>
      <c r="DO110" s="923"/>
      <c r="DP110" s="923"/>
      <c r="DQ110" s="923" t="s">
        <v>435</v>
      </c>
      <c r="DR110" s="923"/>
      <c r="DS110" s="923"/>
      <c r="DT110" s="923"/>
      <c r="DU110" s="923"/>
      <c r="DV110" s="924" t="s">
        <v>434</v>
      </c>
      <c r="DW110" s="924"/>
      <c r="DX110" s="924"/>
      <c r="DY110" s="924"/>
      <c r="DZ110" s="925"/>
    </row>
    <row r="111" spans="1:131" s="246" customFormat="1" ht="26.25" customHeight="1" x14ac:dyDescent="0.15">
      <c r="A111" s="852" t="s">
        <v>436</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434</v>
      </c>
      <c r="AB111" s="1004"/>
      <c r="AC111" s="1004"/>
      <c r="AD111" s="1004"/>
      <c r="AE111" s="1005"/>
      <c r="AF111" s="1006" t="s">
        <v>434</v>
      </c>
      <c r="AG111" s="1004"/>
      <c r="AH111" s="1004"/>
      <c r="AI111" s="1004"/>
      <c r="AJ111" s="1005"/>
      <c r="AK111" s="1006" t="s">
        <v>437</v>
      </c>
      <c r="AL111" s="1004"/>
      <c r="AM111" s="1004"/>
      <c r="AN111" s="1004"/>
      <c r="AO111" s="1005"/>
      <c r="AP111" s="1007" t="s">
        <v>434</v>
      </c>
      <c r="AQ111" s="1008"/>
      <c r="AR111" s="1008"/>
      <c r="AS111" s="1008"/>
      <c r="AT111" s="1009"/>
      <c r="AU111" s="1017"/>
      <c r="AV111" s="1018"/>
      <c r="AW111" s="1018"/>
      <c r="AX111" s="1018"/>
      <c r="AY111" s="1018"/>
      <c r="AZ111" s="893" t="s">
        <v>438</v>
      </c>
      <c r="BA111" s="828"/>
      <c r="BB111" s="828"/>
      <c r="BC111" s="828"/>
      <c r="BD111" s="828"/>
      <c r="BE111" s="828"/>
      <c r="BF111" s="828"/>
      <c r="BG111" s="828"/>
      <c r="BH111" s="828"/>
      <c r="BI111" s="828"/>
      <c r="BJ111" s="828"/>
      <c r="BK111" s="828"/>
      <c r="BL111" s="828"/>
      <c r="BM111" s="828"/>
      <c r="BN111" s="828"/>
      <c r="BO111" s="828"/>
      <c r="BP111" s="829"/>
      <c r="BQ111" s="894">
        <v>864331</v>
      </c>
      <c r="BR111" s="895"/>
      <c r="BS111" s="895"/>
      <c r="BT111" s="895"/>
      <c r="BU111" s="895"/>
      <c r="BV111" s="895">
        <v>741013</v>
      </c>
      <c r="BW111" s="895"/>
      <c r="BX111" s="895"/>
      <c r="BY111" s="895"/>
      <c r="BZ111" s="895"/>
      <c r="CA111" s="895">
        <v>617695</v>
      </c>
      <c r="CB111" s="895"/>
      <c r="CC111" s="895"/>
      <c r="CD111" s="895"/>
      <c r="CE111" s="895"/>
      <c r="CF111" s="956">
        <v>3.8</v>
      </c>
      <c r="CG111" s="957"/>
      <c r="CH111" s="957"/>
      <c r="CI111" s="957"/>
      <c r="CJ111" s="957"/>
      <c r="CK111" s="1012"/>
      <c r="CL111" s="899"/>
      <c r="CM111" s="902" t="s">
        <v>439</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434</v>
      </c>
      <c r="DH111" s="895"/>
      <c r="DI111" s="895"/>
      <c r="DJ111" s="895"/>
      <c r="DK111" s="895"/>
      <c r="DL111" s="895" t="s">
        <v>387</v>
      </c>
      <c r="DM111" s="895"/>
      <c r="DN111" s="895"/>
      <c r="DO111" s="895"/>
      <c r="DP111" s="895"/>
      <c r="DQ111" s="895" t="s">
        <v>435</v>
      </c>
      <c r="DR111" s="895"/>
      <c r="DS111" s="895"/>
      <c r="DT111" s="895"/>
      <c r="DU111" s="895"/>
      <c r="DV111" s="872" t="s">
        <v>435</v>
      </c>
      <c r="DW111" s="872"/>
      <c r="DX111" s="872"/>
      <c r="DY111" s="872"/>
      <c r="DZ111" s="873"/>
    </row>
    <row r="112" spans="1:131" s="246" customFormat="1" ht="26.25" customHeight="1" x14ac:dyDescent="0.15">
      <c r="A112" s="997" t="s">
        <v>440</v>
      </c>
      <c r="B112" s="998"/>
      <c r="C112" s="828" t="s">
        <v>441</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387</v>
      </c>
      <c r="AB112" s="858"/>
      <c r="AC112" s="858"/>
      <c r="AD112" s="858"/>
      <c r="AE112" s="859"/>
      <c r="AF112" s="860" t="s">
        <v>434</v>
      </c>
      <c r="AG112" s="858"/>
      <c r="AH112" s="858"/>
      <c r="AI112" s="858"/>
      <c r="AJ112" s="859"/>
      <c r="AK112" s="860" t="s">
        <v>434</v>
      </c>
      <c r="AL112" s="858"/>
      <c r="AM112" s="858"/>
      <c r="AN112" s="858"/>
      <c r="AO112" s="859"/>
      <c r="AP112" s="905" t="s">
        <v>387</v>
      </c>
      <c r="AQ112" s="906"/>
      <c r="AR112" s="906"/>
      <c r="AS112" s="906"/>
      <c r="AT112" s="907"/>
      <c r="AU112" s="1017"/>
      <c r="AV112" s="1018"/>
      <c r="AW112" s="1018"/>
      <c r="AX112" s="1018"/>
      <c r="AY112" s="1018"/>
      <c r="AZ112" s="893" t="s">
        <v>442</v>
      </c>
      <c r="BA112" s="828"/>
      <c r="BB112" s="828"/>
      <c r="BC112" s="828"/>
      <c r="BD112" s="828"/>
      <c r="BE112" s="828"/>
      <c r="BF112" s="828"/>
      <c r="BG112" s="828"/>
      <c r="BH112" s="828"/>
      <c r="BI112" s="828"/>
      <c r="BJ112" s="828"/>
      <c r="BK112" s="828"/>
      <c r="BL112" s="828"/>
      <c r="BM112" s="828"/>
      <c r="BN112" s="828"/>
      <c r="BO112" s="828"/>
      <c r="BP112" s="829"/>
      <c r="BQ112" s="894">
        <v>9591970</v>
      </c>
      <c r="BR112" s="895"/>
      <c r="BS112" s="895"/>
      <c r="BT112" s="895"/>
      <c r="BU112" s="895"/>
      <c r="BV112" s="895">
        <v>10241570</v>
      </c>
      <c r="BW112" s="895"/>
      <c r="BX112" s="895"/>
      <c r="BY112" s="895"/>
      <c r="BZ112" s="895"/>
      <c r="CA112" s="895">
        <v>10347645</v>
      </c>
      <c r="CB112" s="895"/>
      <c r="CC112" s="895"/>
      <c r="CD112" s="895"/>
      <c r="CE112" s="895"/>
      <c r="CF112" s="956">
        <v>63</v>
      </c>
      <c r="CG112" s="957"/>
      <c r="CH112" s="957"/>
      <c r="CI112" s="957"/>
      <c r="CJ112" s="957"/>
      <c r="CK112" s="1012"/>
      <c r="CL112" s="899"/>
      <c r="CM112" s="902" t="s">
        <v>443</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387</v>
      </c>
      <c r="DH112" s="895"/>
      <c r="DI112" s="895"/>
      <c r="DJ112" s="895"/>
      <c r="DK112" s="895"/>
      <c r="DL112" s="895" t="s">
        <v>433</v>
      </c>
      <c r="DM112" s="895"/>
      <c r="DN112" s="895"/>
      <c r="DO112" s="895"/>
      <c r="DP112" s="895"/>
      <c r="DQ112" s="895" t="s">
        <v>387</v>
      </c>
      <c r="DR112" s="895"/>
      <c r="DS112" s="895"/>
      <c r="DT112" s="895"/>
      <c r="DU112" s="895"/>
      <c r="DV112" s="872" t="s">
        <v>387</v>
      </c>
      <c r="DW112" s="872"/>
      <c r="DX112" s="872"/>
      <c r="DY112" s="872"/>
      <c r="DZ112" s="873"/>
    </row>
    <row r="113" spans="1:130" s="246" customFormat="1" ht="26.25" customHeight="1" x14ac:dyDescent="0.15">
      <c r="A113" s="999"/>
      <c r="B113" s="1000"/>
      <c r="C113" s="828" t="s">
        <v>444</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634527</v>
      </c>
      <c r="AB113" s="1004"/>
      <c r="AC113" s="1004"/>
      <c r="AD113" s="1004"/>
      <c r="AE113" s="1005"/>
      <c r="AF113" s="1006">
        <v>641400</v>
      </c>
      <c r="AG113" s="1004"/>
      <c r="AH113" s="1004"/>
      <c r="AI113" s="1004"/>
      <c r="AJ113" s="1005"/>
      <c r="AK113" s="1006">
        <v>656065</v>
      </c>
      <c r="AL113" s="1004"/>
      <c r="AM113" s="1004"/>
      <c r="AN113" s="1004"/>
      <c r="AO113" s="1005"/>
      <c r="AP113" s="1007">
        <v>4</v>
      </c>
      <c r="AQ113" s="1008"/>
      <c r="AR113" s="1008"/>
      <c r="AS113" s="1008"/>
      <c r="AT113" s="1009"/>
      <c r="AU113" s="1017"/>
      <c r="AV113" s="1018"/>
      <c r="AW113" s="1018"/>
      <c r="AX113" s="1018"/>
      <c r="AY113" s="1018"/>
      <c r="AZ113" s="893" t="s">
        <v>445</v>
      </c>
      <c r="BA113" s="828"/>
      <c r="BB113" s="828"/>
      <c r="BC113" s="828"/>
      <c r="BD113" s="828"/>
      <c r="BE113" s="828"/>
      <c r="BF113" s="828"/>
      <c r="BG113" s="828"/>
      <c r="BH113" s="828"/>
      <c r="BI113" s="828"/>
      <c r="BJ113" s="828"/>
      <c r="BK113" s="828"/>
      <c r="BL113" s="828"/>
      <c r="BM113" s="828"/>
      <c r="BN113" s="828"/>
      <c r="BO113" s="828"/>
      <c r="BP113" s="829"/>
      <c r="BQ113" s="894">
        <v>502762</v>
      </c>
      <c r="BR113" s="895"/>
      <c r="BS113" s="895"/>
      <c r="BT113" s="895"/>
      <c r="BU113" s="895"/>
      <c r="BV113" s="895">
        <v>389705</v>
      </c>
      <c r="BW113" s="895"/>
      <c r="BX113" s="895"/>
      <c r="BY113" s="895"/>
      <c r="BZ113" s="895"/>
      <c r="CA113" s="895">
        <v>275704</v>
      </c>
      <c r="CB113" s="895"/>
      <c r="CC113" s="895"/>
      <c r="CD113" s="895"/>
      <c r="CE113" s="895"/>
      <c r="CF113" s="956">
        <v>1.7</v>
      </c>
      <c r="CG113" s="957"/>
      <c r="CH113" s="957"/>
      <c r="CI113" s="957"/>
      <c r="CJ113" s="957"/>
      <c r="CK113" s="1012"/>
      <c r="CL113" s="899"/>
      <c r="CM113" s="902" t="s">
        <v>446</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434</v>
      </c>
      <c r="DH113" s="858"/>
      <c r="DI113" s="858"/>
      <c r="DJ113" s="858"/>
      <c r="DK113" s="859"/>
      <c r="DL113" s="860" t="s">
        <v>387</v>
      </c>
      <c r="DM113" s="858"/>
      <c r="DN113" s="858"/>
      <c r="DO113" s="858"/>
      <c r="DP113" s="859"/>
      <c r="DQ113" s="860" t="s">
        <v>387</v>
      </c>
      <c r="DR113" s="858"/>
      <c r="DS113" s="858"/>
      <c r="DT113" s="858"/>
      <c r="DU113" s="859"/>
      <c r="DV113" s="905" t="s">
        <v>434</v>
      </c>
      <c r="DW113" s="906"/>
      <c r="DX113" s="906"/>
      <c r="DY113" s="906"/>
      <c r="DZ113" s="907"/>
    </row>
    <row r="114" spans="1:130" s="246" customFormat="1" ht="26.25" customHeight="1" x14ac:dyDescent="0.15">
      <c r="A114" s="999"/>
      <c r="B114" s="1000"/>
      <c r="C114" s="828" t="s">
        <v>447</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119224</v>
      </c>
      <c r="AB114" s="858"/>
      <c r="AC114" s="858"/>
      <c r="AD114" s="858"/>
      <c r="AE114" s="859"/>
      <c r="AF114" s="860">
        <v>116791</v>
      </c>
      <c r="AG114" s="858"/>
      <c r="AH114" s="858"/>
      <c r="AI114" s="858"/>
      <c r="AJ114" s="859"/>
      <c r="AK114" s="860">
        <v>116781</v>
      </c>
      <c r="AL114" s="858"/>
      <c r="AM114" s="858"/>
      <c r="AN114" s="858"/>
      <c r="AO114" s="859"/>
      <c r="AP114" s="905">
        <v>0.7</v>
      </c>
      <c r="AQ114" s="906"/>
      <c r="AR114" s="906"/>
      <c r="AS114" s="906"/>
      <c r="AT114" s="907"/>
      <c r="AU114" s="1017"/>
      <c r="AV114" s="1018"/>
      <c r="AW114" s="1018"/>
      <c r="AX114" s="1018"/>
      <c r="AY114" s="1018"/>
      <c r="AZ114" s="893" t="s">
        <v>448</v>
      </c>
      <c r="BA114" s="828"/>
      <c r="BB114" s="828"/>
      <c r="BC114" s="828"/>
      <c r="BD114" s="828"/>
      <c r="BE114" s="828"/>
      <c r="BF114" s="828"/>
      <c r="BG114" s="828"/>
      <c r="BH114" s="828"/>
      <c r="BI114" s="828"/>
      <c r="BJ114" s="828"/>
      <c r="BK114" s="828"/>
      <c r="BL114" s="828"/>
      <c r="BM114" s="828"/>
      <c r="BN114" s="828"/>
      <c r="BO114" s="828"/>
      <c r="BP114" s="829"/>
      <c r="BQ114" s="894">
        <v>3496447</v>
      </c>
      <c r="BR114" s="895"/>
      <c r="BS114" s="895"/>
      <c r="BT114" s="895"/>
      <c r="BU114" s="895"/>
      <c r="BV114" s="895">
        <v>3525475</v>
      </c>
      <c r="BW114" s="895"/>
      <c r="BX114" s="895"/>
      <c r="BY114" s="895"/>
      <c r="BZ114" s="895"/>
      <c r="CA114" s="895">
        <v>3591884</v>
      </c>
      <c r="CB114" s="895"/>
      <c r="CC114" s="895"/>
      <c r="CD114" s="895"/>
      <c r="CE114" s="895"/>
      <c r="CF114" s="956">
        <v>21.9</v>
      </c>
      <c r="CG114" s="957"/>
      <c r="CH114" s="957"/>
      <c r="CI114" s="957"/>
      <c r="CJ114" s="957"/>
      <c r="CK114" s="1012"/>
      <c r="CL114" s="899"/>
      <c r="CM114" s="902" t="s">
        <v>449</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387</v>
      </c>
      <c r="DH114" s="858"/>
      <c r="DI114" s="858"/>
      <c r="DJ114" s="858"/>
      <c r="DK114" s="859"/>
      <c r="DL114" s="860" t="s">
        <v>387</v>
      </c>
      <c r="DM114" s="858"/>
      <c r="DN114" s="858"/>
      <c r="DO114" s="858"/>
      <c r="DP114" s="859"/>
      <c r="DQ114" s="860" t="s">
        <v>434</v>
      </c>
      <c r="DR114" s="858"/>
      <c r="DS114" s="858"/>
      <c r="DT114" s="858"/>
      <c r="DU114" s="859"/>
      <c r="DV114" s="905" t="s">
        <v>434</v>
      </c>
      <c r="DW114" s="906"/>
      <c r="DX114" s="906"/>
      <c r="DY114" s="906"/>
      <c r="DZ114" s="907"/>
    </row>
    <row r="115" spans="1:130" s="246" customFormat="1" ht="26.25" customHeight="1" x14ac:dyDescent="0.15">
      <c r="A115" s="999"/>
      <c r="B115" s="1000"/>
      <c r="C115" s="828" t="s">
        <v>450</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t="s">
        <v>433</v>
      </c>
      <c r="AB115" s="1004"/>
      <c r="AC115" s="1004"/>
      <c r="AD115" s="1004"/>
      <c r="AE115" s="1005"/>
      <c r="AF115" s="1006" t="s">
        <v>387</v>
      </c>
      <c r="AG115" s="1004"/>
      <c r="AH115" s="1004"/>
      <c r="AI115" s="1004"/>
      <c r="AJ115" s="1005"/>
      <c r="AK115" s="1006" t="s">
        <v>434</v>
      </c>
      <c r="AL115" s="1004"/>
      <c r="AM115" s="1004"/>
      <c r="AN115" s="1004"/>
      <c r="AO115" s="1005"/>
      <c r="AP115" s="1007" t="s">
        <v>387</v>
      </c>
      <c r="AQ115" s="1008"/>
      <c r="AR115" s="1008"/>
      <c r="AS115" s="1008"/>
      <c r="AT115" s="1009"/>
      <c r="AU115" s="1017"/>
      <c r="AV115" s="1018"/>
      <c r="AW115" s="1018"/>
      <c r="AX115" s="1018"/>
      <c r="AY115" s="1018"/>
      <c r="AZ115" s="893" t="s">
        <v>451</v>
      </c>
      <c r="BA115" s="828"/>
      <c r="BB115" s="828"/>
      <c r="BC115" s="828"/>
      <c r="BD115" s="828"/>
      <c r="BE115" s="828"/>
      <c r="BF115" s="828"/>
      <c r="BG115" s="828"/>
      <c r="BH115" s="828"/>
      <c r="BI115" s="828"/>
      <c r="BJ115" s="828"/>
      <c r="BK115" s="828"/>
      <c r="BL115" s="828"/>
      <c r="BM115" s="828"/>
      <c r="BN115" s="828"/>
      <c r="BO115" s="828"/>
      <c r="BP115" s="829"/>
      <c r="BQ115" s="894" t="s">
        <v>434</v>
      </c>
      <c r="BR115" s="895"/>
      <c r="BS115" s="895"/>
      <c r="BT115" s="895"/>
      <c r="BU115" s="895"/>
      <c r="BV115" s="895" t="s">
        <v>434</v>
      </c>
      <c r="BW115" s="895"/>
      <c r="BX115" s="895"/>
      <c r="BY115" s="895"/>
      <c r="BZ115" s="895"/>
      <c r="CA115" s="895" t="s">
        <v>387</v>
      </c>
      <c r="CB115" s="895"/>
      <c r="CC115" s="895"/>
      <c r="CD115" s="895"/>
      <c r="CE115" s="895"/>
      <c r="CF115" s="956" t="s">
        <v>387</v>
      </c>
      <c r="CG115" s="957"/>
      <c r="CH115" s="957"/>
      <c r="CI115" s="957"/>
      <c r="CJ115" s="957"/>
      <c r="CK115" s="1012"/>
      <c r="CL115" s="899"/>
      <c r="CM115" s="893" t="s">
        <v>452</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387</v>
      </c>
      <c r="DH115" s="858"/>
      <c r="DI115" s="858"/>
      <c r="DJ115" s="858"/>
      <c r="DK115" s="859"/>
      <c r="DL115" s="860" t="s">
        <v>387</v>
      </c>
      <c r="DM115" s="858"/>
      <c r="DN115" s="858"/>
      <c r="DO115" s="858"/>
      <c r="DP115" s="859"/>
      <c r="DQ115" s="860" t="s">
        <v>434</v>
      </c>
      <c r="DR115" s="858"/>
      <c r="DS115" s="858"/>
      <c r="DT115" s="858"/>
      <c r="DU115" s="859"/>
      <c r="DV115" s="905" t="s">
        <v>433</v>
      </c>
      <c r="DW115" s="906"/>
      <c r="DX115" s="906"/>
      <c r="DY115" s="906"/>
      <c r="DZ115" s="907"/>
    </row>
    <row r="116" spans="1:130" s="246" customFormat="1" ht="26.25" customHeight="1" x14ac:dyDescent="0.15">
      <c r="A116" s="1001"/>
      <c r="B116" s="1002"/>
      <c r="C116" s="961" t="s">
        <v>453</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387</v>
      </c>
      <c r="AB116" s="858"/>
      <c r="AC116" s="858"/>
      <c r="AD116" s="858"/>
      <c r="AE116" s="859"/>
      <c r="AF116" s="860" t="s">
        <v>387</v>
      </c>
      <c r="AG116" s="858"/>
      <c r="AH116" s="858"/>
      <c r="AI116" s="858"/>
      <c r="AJ116" s="859"/>
      <c r="AK116" s="860" t="s">
        <v>387</v>
      </c>
      <c r="AL116" s="858"/>
      <c r="AM116" s="858"/>
      <c r="AN116" s="858"/>
      <c r="AO116" s="859"/>
      <c r="AP116" s="905" t="s">
        <v>434</v>
      </c>
      <c r="AQ116" s="906"/>
      <c r="AR116" s="906"/>
      <c r="AS116" s="906"/>
      <c r="AT116" s="907"/>
      <c r="AU116" s="1017"/>
      <c r="AV116" s="1018"/>
      <c r="AW116" s="1018"/>
      <c r="AX116" s="1018"/>
      <c r="AY116" s="1018"/>
      <c r="AZ116" s="944" t="s">
        <v>454</v>
      </c>
      <c r="BA116" s="945"/>
      <c r="BB116" s="945"/>
      <c r="BC116" s="945"/>
      <c r="BD116" s="945"/>
      <c r="BE116" s="945"/>
      <c r="BF116" s="945"/>
      <c r="BG116" s="945"/>
      <c r="BH116" s="945"/>
      <c r="BI116" s="945"/>
      <c r="BJ116" s="945"/>
      <c r="BK116" s="945"/>
      <c r="BL116" s="945"/>
      <c r="BM116" s="945"/>
      <c r="BN116" s="945"/>
      <c r="BO116" s="945"/>
      <c r="BP116" s="946"/>
      <c r="BQ116" s="894" t="s">
        <v>387</v>
      </c>
      <c r="BR116" s="895"/>
      <c r="BS116" s="895"/>
      <c r="BT116" s="895"/>
      <c r="BU116" s="895"/>
      <c r="BV116" s="895" t="s">
        <v>387</v>
      </c>
      <c r="BW116" s="895"/>
      <c r="BX116" s="895"/>
      <c r="BY116" s="895"/>
      <c r="BZ116" s="895"/>
      <c r="CA116" s="895" t="s">
        <v>433</v>
      </c>
      <c r="CB116" s="895"/>
      <c r="CC116" s="895"/>
      <c r="CD116" s="895"/>
      <c r="CE116" s="895"/>
      <c r="CF116" s="956" t="s">
        <v>387</v>
      </c>
      <c r="CG116" s="957"/>
      <c r="CH116" s="957"/>
      <c r="CI116" s="957"/>
      <c r="CJ116" s="957"/>
      <c r="CK116" s="1012"/>
      <c r="CL116" s="899"/>
      <c r="CM116" s="902" t="s">
        <v>455</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v>864331</v>
      </c>
      <c r="DH116" s="858"/>
      <c r="DI116" s="858"/>
      <c r="DJ116" s="858"/>
      <c r="DK116" s="859"/>
      <c r="DL116" s="860">
        <v>741013</v>
      </c>
      <c r="DM116" s="858"/>
      <c r="DN116" s="858"/>
      <c r="DO116" s="858"/>
      <c r="DP116" s="859"/>
      <c r="DQ116" s="860">
        <v>617695</v>
      </c>
      <c r="DR116" s="858"/>
      <c r="DS116" s="858"/>
      <c r="DT116" s="858"/>
      <c r="DU116" s="859"/>
      <c r="DV116" s="905">
        <v>3.8</v>
      </c>
      <c r="DW116" s="906"/>
      <c r="DX116" s="906"/>
      <c r="DY116" s="906"/>
      <c r="DZ116" s="907"/>
    </row>
    <row r="117" spans="1:130" s="246" customFormat="1" ht="26.25" customHeight="1" x14ac:dyDescent="0.15">
      <c r="A117" s="982" t="s">
        <v>186</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456</v>
      </c>
      <c r="Z117" s="984"/>
      <c r="AA117" s="989">
        <v>3137762</v>
      </c>
      <c r="AB117" s="990"/>
      <c r="AC117" s="990"/>
      <c r="AD117" s="990"/>
      <c r="AE117" s="991"/>
      <c r="AF117" s="992">
        <v>3159707</v>
      </c>
      <c r="AG117" s="990"/>
      <c r="AH117" s="990"/>
      <c r="AI117" s="990"/>
      <c r="AJ117" s="991"/>
      <c r="AK117" s="992">
        <v>3176001</v>
      </c>
      <c r="AL117" s="990"/>
      <c r="AM117" s="990"/>
      <c r="AN117" s="990"/>
      <c r="AO117" s="991"/>
      <c r="AP117" s="993"/>
      <c r="AQ117" s="994"/>
      <c r="AR117" s="994"/>
      <c r="AS117" s="994"/>
      <c r="AT117" s="995"/>
      <c r="AU117" s="1017"/>
      <c r="AV117" s="1018"/>
      <c r="AW117" s="1018"/>
      <c r="AX117" s="1018"/>
      <c r="AY117" s="1018"/>
      <c r="AZ117" s="944" t="s">
        <v>457</v>
      </c>
      <c r="BA117" s="945"/>
      <c r="BB117" s="945"/>
      <c r="BC117" s="945"/>
      <c r="BD117" s="945"/>
      <c r="BE117" s="945"/>
      <c r="BF117" s="945"/>
      <c r="BG117" s="945"/>
      <c r="BH117" s="945"/>
      <c r="BI117" s="945"/>
      <c r="BJ117" s="945"/>
      <c r="BK117" s="945"/>
      <c r="BL117" s="945"/>
      <c r="BM117" s="945"/>
      <c r="BN117" s="945"/>
      <c r="BO117" s="945"/>
      <c r="BP117" s="946"/>
      <c r="BQ117" s="894" t="s">
        <v>387</v>
      </c>
      <c r="BR117" s="895"/>
      <c r="BS117" s="895"/>
      <c r="BT117" s="895"/>
      <c r="BU117" s="895"/>
      <c r="BV117" s="895" t="s">
        <v>437</v>
      </c>
      <c r="BW117" s="895"/>
      <c r="BX117" s="895"/>
      <c r="BY117" s="895"/>
      <c r="BZ117" s="895"/>
      <c r="CA117" s="895" t="s">
        <v>437</v>
      </c>
      <c r="CB117" s="895"/>
      <c r="CC117" s="895"/>
      <c r="CD117" s="895"/>
      <c r="CE117" s="895"/>
      <c r="CF117" s="956" t="s">
        <v>458</v>
      </c>
      <c r="CG117" s="957"/>
      <c r="CH117" s="957"/>
      <c r="CI117" s="957"/>
      <c r="CJ117" s="957"/>
      <c r="CK117" s="1012"/>
      <c r="CL117" s="899"/>
      <c r="CM117" s="902" t="s">
        <v>459</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460</v>
      </c>
      <c r="DH117" s="858"/>
      <c r="DI117" s="858"/>
      <c r="DJ117" s="858"/>
      <c r="DK117" s="859"/>
      <c r="DL117" s="860" t="s">
        <v>458</v>
      </c>
      <c r="DM117" s="858"/>
      <c r="DN117" s="858"/>
      <c r="DO117" s="858"/>
      <c r="DP117" s="859"/>
      <c r="DQ117" s="860" t="s">
        <v>458</v>
      </c>
      <c r="DR117" s="858"/>
      <c r="DS117" s="858"/>
      <c r="DT117" s="858"/>
      <c r="DU117" s="859"/>
      <c r="DV117" s="905" t="s">
        <v>458</v>
      </c>
      <c r="DW117" s="906"/>
      <c r="DX117" s="906"/>
      <c r="DY117" s="906"/>
      <c r="DZ117" s="907"/>
    </row>
    <row r="118" spans="1:130" s="246" customFormat="1" ht="26.25" customHeight="1" x14ac:dyDescent="0.15">
      <c r="A118" s="982" t="s">
        <v>428</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426</v>
      </c>
      <c r="AB118" s="983"/>
      <c r="AC118" s="983"/>
      <c r="AD118" s="983"/>
      <c r="AE118" s="984"/>
      <c r="AF118" s="985" t="s">
        <v>303</v>
      </c>
      <c r="AG118" s="983"/>
      <c r="AH118" s="983"/>
      <c r="AI118" s="983"/>
      <c r="AJ118" s="984"/>
      <c r="AK118" s="985" t="s">
        <v>302</v>
      </c>
      <c r="AL118" s="983"/>
      <c r="AM118" s="983"/>
      <c r="AN118" s="983"/>
      <c r="AO118" s="984"/>
      <c r="AP118" s="986" t="s">
        <v>427</v>
      </c>
      <c r="AQ118" s="987"/>
      <c r="AR118" s="987"/>
      <c r="AS118" s="987"/>
      <c r="AT118" s="988"/>
      <c r="AU118" s="1017"/>
      <c r="AV118" s="1018"/>
      <c r="AW118" s="1018"/>
      <c r="AX118" s="1018"/>
      <c r="AY118" s="1018"/>
      <c r="AZ118" s="960" t="s">
        <v>461</v>
      </c>
      <c r="BA118" s="961"/>
      <c r="BB118" s="961"/>
      <c r="BC118" s="961"/>
      <c r="BD118" s="961"/>
      <c r="BE118" s="961"/>
      <c r="BF118" s="961"/>
      <c r="BG118" s="961"/>
      <c r="BH118" s="961"/>
      <c r="BI118" s="961"/>
      <c r="BJ118" s="961"/>
      <c r="BK118" s="961"/>
      <c r="BL118" s="961"/>
      <c r="BM118" s="961"/>
      <c r="BN118" s="961"/>
      <c r="BO118" s="961"/>
      <c r="BP118" s="962"/>
      <c r="BQ118" s="963" t="s">
        <v>437</v>
      </c>
      <c r="BR118" s="926"/>
      <c r="BS118" s="926"/>
      <c r="BT118" s="926"/>
      <c r="BU118" s="926"/>
      <c r="BV118" s="926" t="s">
        <v>458</v>
      </c>
      <c r="BW118" s="926"/>
      <c r="BX118" s="926"/>
      <c r="BY118" s="926"/>
      <c r="BZ118" s="926"/>
      <c r="CA118" s="926" t="s">
        <v>458</v>
      </c>
      <c r="CB118" s="926"/>
      <c r="CC118" s="926"/>
      <c r="CD118" s="926"/>
      <c r="CE118" s="926"/>
      <c r="CF118" s="956" t="s">
        <v>458</v>
      </c>
      <c r="CG118" s="957"/>
      <c r="CH118" s="957"/>
      <c r="CI118" s="957"/>
      <c r="CJ118" s="957"/>
      <c r="CK118" s="1012"/>
      <c r="CL118" s="899"/>
      <c r="CM118" s="902" t="s">
        <v>462</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437</v>
      </c>
      <c r="DH118" s="858"/>
      <c r="DI118" s="858"/>
      <c r="DJ118" s="858"/>
      <c r="DK118" s="859"/>
      <c r="DL118" s="860" t="s">
        <v>458</v>
      </c>
      <c r="DM118" s="858"/>
      <c r="DN118" s="858"/>
      <c r="DO118" s="858"/>
      <c r="DP118" s="859"/>
      <c r="DQ118" s="860" t="s">
        <v>437</v>
      </c>
      <c r="DR118" s="858"/>
      <c r="DS118" s="858"/>
      <c r="DT118" s="858"/>
      <c r="DU118" s="859"/>
      <c r="DV118" s="905" t="s">
        <v>458</v>
      </c>
      <c r="DW118" s="906"/>
      <c r="DX118" s="906"/>
      <c r="DY118" s="906"/>
      <c r="DZ118" s="907"/>
    </row>
    <row r="119" spans="1:130" s="246" customFormat="1" ht="26.25" customHeight="1" x14ac:dyDescent="0.15">
      <c r="A119" s="896" t="s">
        <v>431</v>
      </c>
      <c r="B119" s="897"/>
      <c r="C119" s="972" t="s">
        <v>432</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458</v>
      </c>
      <c r="AB119" s="976"/>
      <c r="AC119" s="976"/>
      <c r="AD119" s="976"/>
      <c r="AE119" s="977"/>
      <c r="AF119" s="978" t="s">
        <v>458</v>
      </c>
      <c r="AG119" s="976"/>
      <c r="AH119" s="976"/>
      <c r="AI119" s="976"/>
      <c r="AJ119" s="977"/>
      <c r="AK119" s="978" t="s">
        <v>387</v>
      </c>
      <c r="AL119" s="976"/>
      <c r="AM119" s="976"/>
      <c r="AN119" s="976"/>
      <c r="AO119" s="977"/>
      <c r="AP119" s="979" t="s">
        <v>437</v>
      </c>
      <c r="AQ119" s="980"/>
      <c r="AR119" s="980"/>
      <c r="AS119" s="980"/>
      <c r="AT119" s="981"/>
      <c r="AU119" s="1019"/>
      <c r="AV119" s="1020"/>
      <c r="AW119" s="1020"/>
      <c r="AX119" s="1020"/>
      <c r="AY119" s="1020"/>
      <c r="AZ119" s="277" t="s">
        <v>186</v>
      </c>
      <c r="BA119" s="277"/>
      <c r="BB119" s="277"/>
      <c r="BC119" s="277"/>
      <c r="BD119" s="277"/>
      <c r="BE119" s="277"/>
      <c r="BF119" s="277"/>
      <c r="BG119" s="277"/>
      <c r="BH119" s="277"/>
      <c r="BI119" s="277"/>
      <c r="BJ119" s="277"/>
      <c r="BK119" s="277"/>
      <c r="BL119" s="277"/>
      <c r="BM119" s="277"/>
      <c r="BN119" s="277"/>
      <c r="BO119" s="958" t="s">
        <v>463</v>
      </c>
      <c r="BP119" s="959"/>
      <c r="BQ119" s="963">
        <v>37725157</v>
      </c>
      <c r="BR119" s="926"/>
      <c r="BS119" s="926"/>
      <c r="BT119" s="926"/>
      <c r="BU119" s="926"/>
      <c r="BV119" s="926">
        <v>39428587</v>
      </c>
      <c r="BW119" s="926"/>
      <c r="BX119" s="926"/>
      <c r="BY119" s="926"/>
      <c r="BZ119" s="926"/>
      <c r="CA119" s="926">
        <v>39277072</v>
      </c>
      <c r="CB119" s="926"/>
      <c r="CC119" s="926"/>
      <c r="CD119" s="926"/>
      <c r="CE119" s="926"/>
      <c r="CF119" s="824"/>
      <c r="CG119" s="825"/>
      <c r="CH119" s="825"/>
      <c r="CI119" s="825"/>
      <c r="CJ119" s="915"/>
      <c r="CK119" s="1013"/>
      <c r="CL119" s="901"/>
      <c r="CM119" s="919" t="s">
        <v>464</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458</v>
      </c>
      <c r="DH119" s="841"/>
      <c r="DI119" s="841"/>
      <c r="DJ119" s="841"/>
      <c r="DK119" s="842"/>
      <c r="DL119" s="843" t="s">
        <v>458</v>
      </c>
      <c r="DM119" s="841"/>
      <c r="DN119" s="841"/>
      <c r="DO119" s="841"/>
      <c r="DP119" s="842"/>
      <c r="DQ119" s="843" t="s">
        <v>458</v>
      </c>
      <c r="DR119" s="841"/>
      <c r="DS119" s="841"/>
      <c r="DT119" s="841"/>
      <c r="DU119" s="842"/>
      <c r="DV119" s="929" t="s">
        <v>458</v>
      </c>
      <c r="DW119" s="930"/>
      <c r="DX119" s="930"/>
      <c r="DY119" s="930"/>
      <c r="DZ119" s="931"/>
    </row>
    <row r="120" spans="1:130" s="246" customFormat="1" ht="26.25" customHeight="1" x14ac:dyDescent="0.15">
      <c r="A120" s="898"/>
      <c r="B120" s="899"/>
      <c r="C120" s="902" t="s">
        <v>439</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458</v>
      </c>
      <c r="AB120" s="858"/>
      <c r="AC120" s="858"/>
      <c r="AD120" s="858"/>
      <c r="AE120" s="859"/>
      <c r="AF120" s="860" t="s">
        <v>458</v>
      </c>
      <c r="AG120" s="858"/>
      <c r="AH120" s="858"/>
      <c r="AI120" s="858"/>
      <c r="AJ120" s="859"/>
      <c r="AK120" s="860" t="s">
        <v>458</v>
      </c>
      <c r="AL120" s="858"/>
      <c r="AM120" s="858"/>
      <c r="AN120" s="858"/>
      <c r="AO120" s="859"/>
      <c r="AP120" s="905" t="s">
        <v>458</v>
      </c>
      <c r="AQ120" s="906"/>
      <c r="AR120" s="906"/>
      <c r="AS120" s="906"/>
      <c r="AT120" s="907"/>
      <c r="AU120" s="964" t="s">
        <v>465</v>
      </c>
      <c r="AV120" s="965"/>
      <c r="AW120" s="965"/>
      <c r="AX120" s="965"/>
      <c r="AY120" s="966"/>
      <c r="AZ120" s="941" t="s">
        <v>466</v>
      </c>
      <c r="BA120" s="886"/>
      <c r="BB120" s="886"/>
      <c r="BC120" s="886"/>
      <c r="BD120" s="886"/>
      <c r="BE120" s="886"/>
      <c r="BF120" s="886"/>
      <c r="BG120" s="886"/>
      <c r="BH120" s="886"/>
      <c r="BI120" s="886"/>
      <c r="BJ120" s="886"/>
      <c r="BK120" s="886"/>
      <c r="BL120" s="886"/>
      <c r="BM120" s="886"/>
      <c r="BN120" s="886"/>
      <c r="BO120" s="886"/>
      <c r="BP120" s="887"/>
      <c r="BQ120" s="942">
        <v>4247256</v>
      </c>
      <c r="BR120" s="923"/>
      <c r="BS120" s="923"/>
      <c r="BT120" s="923"/>
      <c r="BU120" s="923"/>
      <c r="BV120" s="923">
        <v>4085736</v>
      </c>
      <c r="BW120" s="923"/>
      <c r="BX120" s="923"/>
      <c r="BY120" s="923"/>
      <c r="BZ120" s="923"/>
      <c r="CA120" s="923">
        <v>3682518</v>
      </c>
      <c r="CB120" s="923"/>
      <c r="CC120" s="923"/>
      <c r="CD120" s="923"/>
      <c r="CE120" s="923"/>
      <c r="CF120" s="947">
        <v>22.4</v>
      </c>
      <c r="CG120" s="948"/>
      <c r="CH120" s="948"/>
      <c r="CI120" s="948"/>
      <c r="CJ120" s="948"/>
      <c r="CK120" s="949" t="s">
        <v>467</v>
      </c>
      <c r="CL120" s="933"/>
      <c r="CM120" s="933"/>
      <c r="CN120" s="933"/>
      <c r="CO120" s="934"/>
      <c r="CP120" s="953" t="s">
        <v>468</v>
      </c>
      <c r="CQ120" s="954"/>
      <c r="CR120" s="954"/>
      <c r="CS120" s="954"/>
      <c r="CT120" s="954"/>
      <c r="CU120" s="954"/>
      <c r="CV120" s="954"/>
      <c r="CW120" s="954"/>
      <c r="CX120" s="954"/>
      <c r="CY120" s="954"/>
      <c r="CZ120" s="954"/>
      <c r="DA120" s="954"/>
      <c r="DB120" s="954"/>
      <c r="DC120" s="954"/>
      <c r="DD120" s="954"/>
      <c r="DE120" s="954"/>
      <c r="DF120" s="955"/>
      <c r="DG120" s="942">
        <v>9565815</v>
      </c>
      <c r="DH120" s="923"/>
      <c r="DI120" s="923"/>
      <c r="DJ120" s="923"/>
      <c r="DK120" s="923"/>
      <c r="DL120" s="923">
        <v>10217579</v>
      </c>
      <c r="DM120" s="923"/>
      <c r="DN120" s="923"/>
      <c r="DO120" s="923"/>
      <c r="DP120" s="923"/>
      <c r="DQ120" s="923">
        <v>10322886</v>
      </c>
      <c r="DR120" s="923"/>
      <c r="DS120" s="923"/>
      <c r="DT120" s="923"/>
      <c r="DU120" s="923"/>
      <c r="DV120" s="924">
        <v>62.8</v>
      </c>
      <c r="DW120" s="924"/>
      <c r="DX120" s="924"/>
      <c r="DY120" s="924"/>
      <c r="DZ120" s="925"/>
    </row>
    <row r="121" spans="1:130" s="246" customFormat="1" ht="26.25" customHeight="1" x14ac:dyDescent="0.15">
      <c r="A121" s="898"/>
      <c r="B121" s="899"/>
      <c r="C121" s="944" t="s">
        <v>469</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458</v>
      </c>
      <c r="AB121" s="858"/>
      <c r="AC121" s="858"/>
      <c r="AD121" s="858"/>
      <c r="AE121" s="859"/>
      <c r="AF121" s="860" t="s">
        <v>458</v>
      </c>
      <c r="AG121" s="858"/>
      <c r="AH121" s="858"/>
      <c r="AI121" s="858"/>
      <c r="AJ121" s="859"/>
      <c r="AK121" s="860" t="s">
        <v>458</v>
      </c>
      <c r="AL121" s="858"/>
      <c r="AM121" s="858"/>
      <c r="AN121" s="858"/>
      <c r="AO121" s="859"/>
      <c r="AP121" s="905" t="s">
        <v>458</v>
      </c>
      <c r="AQ121" s="906"/>
      <c r="AR121" s="906"/>
      <c r="AS121" s="906"/>
      <c r="AT121" s="907"/>
      <c r="AU121" s="967"/>
      <c r="AV121" s="968"/>
      <c r="AW121" s="968"/>
      <c r="AX121" s="968"/>
      <c r="AY121" s="969"/>
      <c r="AZ121" s="893" t="s">
        <v>470</v>
      </c>
      <c r="BA121" s="828"/>
      <c r="BB121" s="828"/>
      <c r="BC121" s="828"/>
      <c r="BD121" s="828"/>
      <c r="BE121" s="828"/>
      <c r="BF121" s="828"/>
      <c r="BG121" s="828"/>
      <c r="BH121" s="828"/>
      <c r="BI121" s="828"/>
      <c r="BJ121" s="828"/>
      <c r="BK121" s="828"/>
      <c r="BL121" s="828"/>
      <c r="BM121" s="828"/>
      <c r="BN121" s="828"/>
      <c r="BO121" s="828"/>
      <c r="BP121" s="829"/>
      <c r="BQ121" s="894">
        <v>6603539</v>
      </c>
      <c r="BR121" s="895"/>
      <c r="BS121" s="895"/>
      <c r="BT121" s="895"/>
      <c r="BU121" s="895"/>
      <c r="BV121" s="895">
        <v>6974956</v>
      </c>
      <c r="BW121" s="895"/>
      <c r="BX121" s="895"/>
      <c r="BY121" s="895"/>
      <c r="BZ121" s="895"/>
      <c r="CA121" s="895">
        <v>7047505</v>
      </c>
      <c r="CB121" s="895"/>
      <c r="CC121" s="895"/>
      <c r="CD121" s="895"/>
      <c r="CE121" s="895"/>
      <c r="CF121" s="956">
        <v>42.9</v>
      </c>
      <c r="CG121" s="957"/>
      <c r="CH121" s="957"/>
      <c r="CI121" s="957"/>
      <c r="CJ121" s="957"/>
      <c r="CK121" s="950"/>
      <c r="CL121" s="936"/>
      <c r="CM121" s="936"/>
      <c r="CN121" s="936"/>
      <c r="CO121" s="937"/>
      <c r="CP121" s="916" t="s">
        <v>471</v>
      </c>
      <c r="CQ121" s="917"/>
      <c r="CR121" s="917"/>
      <c r="CS121" s="917"/>
      <c r="CT121" s="917"/>
      <c r="CU121" s="917"/>
      <c r="CV121" s="917"/>
      <c r="CW121" s="917"/>
      <c r="CX121" s="917"/>
      <c r="CY121" s="917"/>
      <c r="CZ121" s="917"/>
      <c r="DA121" s="917"/>
      <c r="DB121" s="917"/>
      <c r="DC121" s="917"/>
      <c r="DD121" s="917"/>
      <c r="DE121" s="917"/>
      <c r="DF121" s="918"/>
      <c r="DG121" s="894">
        <v>26155</v>
      </c>
      <c r="DH121" s="895"/>
      <c r="DI121" s="895"/>
      <c r="DJ121" s="895"/>
      <c r="DK121" s="895"/>
      <c r="DL121" s="895">
        <v>23991</v>
      </c>
      <c r="DM121" s="895"/>
      <c r="DN121" s="895"/>
      <c r="DO121" s="895"/>
      <c r="DP121" s="895"/>
      <c r="DQ121" s="895">
        <v>24759</v>
      </c>
      <c r="DR121" s="895"/>
      <c r="DS121" s="895"/>
      <c r="DT121" s="895"/>
      <c r="DU121" s="895"/>
      <c r="DV121" s="872">
        <v>0.2</v>
      </c>
      <c r="DW121" s="872"/>
      <c r="DX121" s="872"/>
      <c r="DY121" s="872"/>
      <c r="DZ121" s="873"/>
    </row>
    <row r="122" spans="1:130" s="246" customFormat="1" ht="26.25" customHeight="1" x14ac:dyDescent="0.15">
      <c r="A122" s="898"/>
      <c r="B122" s="899"/>
      <c r="C122" s="902" t="s">
        <v>449</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458</v>
      </c>
      <c r="AB122" s="858"/>
      <c r="AC122" s="858"/>
      <c r="AD122" s="858"/>
      <c r="AE122" s="859"/>
      <c r="AF122" s="860" t="s">
        <v>458</v>
      </c>
      <c r="AG122" s="858"/>
      <c r="AH122" s="858"/>
      <c r="AI122" s="858"/>
      <c r="AJ122" s="859"/>
      <c r="AK122" s="860" t="s">
        <v>472</v>
      </c>
      <c r="AL122" s="858"/>
      <c r="AM122" s="858"/>
      <c r="AN122" s="858"/>
      <c r="AO122" s="859"/>
      <c r="AP122" s="905" t="s">
        <v>458</v>
      </c>
      <c r="AQ122" s="906"/>
      <c r="AR122" s="906"/>
      <c r="AS122" s="906"/>
      <c r="AT122" s="907"/>
      <c r="AU122" s="967"/>
      <c r="AV122" s="968"/>
      <c r="AW122" s="968"/>
      <c r="AX122" s="968"/>
      <c r="AY122" s="969"/>
      <c r="AZ122" s="960" t="s">
        <v>473</v>
      </c>
      <c r="BA122" s="961"/>
      <c r="BB122" s="961"/>
      <c r="BC122" s="961"/>
      <c r="BD122" s="961"/>
      <c r="BE122" s="961"/>
      <c r="BF122" s="961"/>
      <c r="BG122" s="961"/>
      <c r="BH122" s="961"/>
      <c r="BI122" s="961"/>
      <c r="BJ122" s="961"/>
      <c r="BK122" s="961"/>
      <c r="BL122" s="961"/>
      <c r="BM122" s="961"/>
      <c r="BN122" s="961"/>
      <c r="BO122" s="961"/>
      <c r="BP122" s="962"/>
      <c r="BQ122" s="963">
        <v>23663162</v>
      </c>
      <c r="BR122" s="926"/>
      <c r="BS122" s="926"/>
      <c r="BT122" s="926"/>
      <c r="BU122" s="926"/>
      <c r="BV122" s="926">
        <v>23632630</v>
      </c>
      <c r="BW122" s="926"/>
      <c r="BX122" s="926"/>
      <c r="BY122" s="926"/>
      <c r="BZ122" s="926"/>
      <c r="CA122" s="926">
        <v>24041427</v>
      </c>
      <c r="CB122" s="926"/>
      <c r="CC122" s="926"/>
      <c r="CD122" s="926"/>
      <c r="CE122" s="926"/>
      <c r="CF122" s="927">
        <v>146.30000000000001</v>
      </c>
      <c r="CG122" s="928"/>
      <c r="CH122" s="928"/>
      <c r="CI122" s="928"/>
      <c r="CJ122" s="928"/>
      <c r="CK122" s="950"/>
      <c r="CL122" s="936"/>
      <c r="CM122" s="936"/>
      <c r="CN122" s="936"/>
      <c r="CO122" s="937"/>
      <c r="CP122" s="916"/>
      <c r="CQ122" s="917"/>
      <c r="CR122" s="917"/>
      <c r="CS122" s="917"/>
      <c r="CT122" s="917"/>
      <c r="CU122" s="917"/>
      <c r="CV122" s="917"/>
      <c r="CW122" s="917"/>
      <c r="CX122" s="917"/>
      <c r="CY122" s="917"/>
      <c r="CZ122" s="917"/>
      <c r="DA122" s="917"/>
      <c r="DB122" s="917"/>
      <c r="DC122" s="917"/>
      <c r="DD122" s="917"/>
      <c r="DE122" s="917"/>
      <c r="DF122" s="918"/>
      <c r="DG122" s="894"/>
      <c r="DH122" s="895"/>
      <c r="DI122" s="895"/>
      <c r="DJ122" s="895"/>
      <c r="DK122" s="895"/>
      <c r="DL122" s="895"/>
      <c r="DM122" s="895"/>
      <c r="DN122" s="895"/>
      <c r="DO122" s="895"/>
      <c r="DP122" s="895"/>
      <c r="DQ122" s="895"/>
      <c r="DR122" s="895"/>
      <c r="DS122" s="895"/>
      <c r="DT122" s="895"/>
      <c r="DU122" s="895"/>
      <c r="DV122" s="872"/>
      <c r="DW122" s="872"/>
      <c r="DX122" s="872"/>
      <c r="DY122" s="872"/>
      <c r="DZ122" s="873"/>
    </row>
    <row r="123" spans="1:130" s="246" customFormat="1" ht="26.25" customHeight="1" x14ac:dyDescent="0.15">
      <c r="A123" s="898"/>
      <c r="B123" s="899"/>
      <c r="C123" s="902" t="s">
        <v>455</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435</v>
      </c>
      <c r="AB123" s="858"/>
      <c r="AC123" s="858"/>
      <c r="AD123" s="858"/>
      <c r="AE123" s="859"/>
      <c r="AF123" s="860" t="s">
        <v>474</v>
      </c>
      <c r="AG123" s="858"/>
      <c r="AH123" s="858"/>
      <c r="AI123" s="858"/>
      <c r="AJ123" s="859"/>
      <c r="AK123" s="860" t="s">
        <v>472</v>
      </c>
      <c r="AL123" s="858"/>
      <c r="AM123" s="858"/>
      <c r="AN123" s="858"/>
      <c r="AO123" s="859"/>
      <c r="AP123" s="905" t="s">
        <v>458</v>
      </c>
      <c r="AQ123" s="906"/>
      <c r="AR123" s="906"/>
      <c r="AS123" s="906"/>
      <c r="AT123" s="907"/>
      <c r="AU123" s="970"/>
      <c r="AV123" s="971"/>
      <c r="AW123" s="971"/>
      <c r="AX123" s="971"/>
      <c r="AY123" s="971"/>
      <c r="AZ123" s="277" t="s">
        <v>186</v>
      </c>
      <c r="BA123" s="277"/>
      <c r="BB123" s="277"/>
      <c r="BC123" s="277"/>
      <c r="BD123" s="277"/>
      <c r="BE123" s="277"/>
      <c r="BF123" s="277"/>
      <c r="BG123" s="277"/>
      <c r="BH123" s="277"/>
      <c r="BI123" s="277"/>
      <c r="BJ123" s="277"/>
      <c r="BK123" s="277"/>
      <c r="BL123" s="277"/>
      <c r="BM123" s="277"/>
      <c r="BN123" s="277"/>
      <c r="BO123" s="958" t="s">
        <v>475</v>
      </c>
      <c r="BP123" s="959"/>
      <c r="BQ123" s="913">
        <v>34513957</v>
      </c>
      <c r="BR123" s="914"/>
      <c r="BS123" s="914"/>
      <c r="BT123" s="914"/>
      <c r="BU123" s="914"/>
      <c r="BV123" s="914">
        <v>34693322</v>
      </c>
      <c r="BW123" s="914"/>
      <c r="BX123" s="914"/>
      <c r="BY123" s="914"/>
      <c r="BZ123" s="914"/>
      <c r="CA123" s="914">
        <v>34771450</v>
      </c>
      <c r="CB123" s="914"/>
      <c r="CC123" s="914"/>
      <c r="CD123" s="914"/>
      <c r="CE123" s="914"/>
      <c r="CF123" s="824"/>
      <c r="CG123" s="825"/>
      <c r="CH123" s="825"/>
      <c r="CI123" s="825"/>
      <c r="CJ123" s="915"/>
      <c r="CK123" s="950"/>
      <c r="CL123" s="936"/>
      <c r="CM123" s="936"/>
      <c r="CN123" s="936"/>
      <c r="CO123" s="937"/>
      <c r="CP123" s="916"/>
      <c r="CQ123" s="917"/>
      <c r="CR123" s="917"/>
      <c r="CS123" s="917"/>
      <c r="CT123" s="917"/>
      <c r="CU123" s="917"/>
      <c r="CV123" s="917"/>
      <c r="CW123" s="917"/>
      <c r="CX123" s="917"/>
      <c r="CY123" s="917"/>
      <c r="CZ123" s="917"/>
      <c r="DA123" s="917"/>
      <c r="DB123" s="917"/>
      <c r="DC123" s="917"/>
      <c r="DD123" s="917"/>
      <c r="DE123" s="917"/>
      <c r="DF123" s="918"/>
      <c r="DG123" s="857"/>
      <c r="DH123" s="858"/>
      <c r="DI123" s="858"/>
      <c r="DJ123" s="858"/>
      <c r="DK123" s="859"/>
      <c r="DL123" s="860"/>
      <c r="DM123" s="858"/>
      <c r="DN123" s="858"/>
      <c r="DO123" s="858"/>
      <c r="DP123" s="859"/>
      <c r="DQ123" s="860"/>
      <c r="DR123" s="858"/>
      <c r="DS123" s="858"/>
      <c r="DT123" s="858"/>
      <c r="DU123" s="859"/>
      <c r="DV123" s="905"/>
      <c r="DW123" s="906"/>
      <c r="DX123" s="906"/>
      <c r="DY123" s="906"/>
      <c r="DZ123" s="907"/>
    </row>
    <row r="124" spans="1:130" s="246" customFormat="1" ht="26.25" customHeight="1" thickBot="1" x14ac:dyDescent="0.2">
      <c r="A124" s="898"/>
      <c r="B124" s="899"/>
      <c r="C124" s="902" t="s">
        <v>459</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474</v>
      </c>
      <c r="AB124" s="858"/>
      <c r="AC124" s="858"/>
      <c r="AD124" s="858"/>
      <c r="AE124" s="859"/>
      <c r="AF124" s="860" t="s">
        <v>458</v>
      </c>
      <c r="AG124" s="858"/>
      <c r="AH124" s="858"/>
      <c r="AI124" s="858"/>
      <c r="AJ124" s="859"/>
      <c r="AK124" s="860" t="s">
        <v>435</v>
      </c>
      <c r="AL124" s="858"/>
      <c r="AM124" s="858"/>
      <c r="AN124" s="858"/>
      <c r="AO124" s="859"/>
      <c r="AP124" s="905" t="s">
        <v>458</v>
      </c>
      <c r="AQ124" s="906"/>
      <c r="AR124" s="906"/>
      <c r="AS124" s="906"/>
      <c r="AT124" s="907"/>
      <c r="AU124" s="908" t="s">
        <v>476</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20.100000000000001</v>
      </c>
      <c r="BR124" s="912"/>
      <c r="BS124" s="912"/>
      <c r="BT124" s="912"/>
      <c r="BU124" s="912"/>
      <c r="BV124" s="912">
        <v>29.1</v>
      </c>
      <c r="BW124" s="912"/>
      <c r="BX124" s="912"/>
      <c r="BY124" s="912"/>
      <c r="BZ124" s="912"/>
      <c r="CA124" s="912">
        <v>27.4</v>
      </c>
      <c r="CB124" s="912"/>
      <c r="CC124" s="912"/>
      <c r="CD124" s="912"/>
      <c r="CE124" s="912"/>
      <c r="CF124" s="802"/>
      <c r="CG124" s="803"/>
      <c r="CH124" s="803"/>
      <c r="CI124" s="803"/>
      <c r="CJ124" s="943"/>
      <c r="CK124" s="951"/>
      <c r="CL124" s="951"/>
      <c r="CM124" s="951"/>
      <c r="CN124" s="951"/>
      <c r="CO124" s="952"/>
      <c r="CP124" s="916" t="s">
        <v>477</v>
      </c>
      <c r="CQ124" s="917"/>
      <c r="CR124" s="917"/>
      <c r="CS124" s="917"/>
      <c r="CT124" s="917"/>
      <c r="CU124" s="917"/>
      <c r="CV124" s="917"/>
      <c r="CW124" s="917"/>
      <c r="CX124" s="917"/>
      <c r="CY124" s="917"/>
      <c r="CZ124" s="917"/>
      <c r="DA124" s="917"/>
      <c r="DB124" s="917"/>
      <c r="DC124" s="917"/>
      <c r="DD124" s="917"/>
      <c r="DE124" s="917"/>
      <c r="DF124" s="918"/>
      <c r="DG124" s="840" t="s">
        <v>458</v>
      </c>
      <c r="DH124" s="841"/>
      <c r="DI124" s="841"/>
      <c r="DJ124" s="841"/>
      <c r="DK124" s="842"/>
      <c r="DL124" s="843" t="s">
        <v>458</v>
      </c>
      <c r="DM124" s="841"/>
      <c r="DN124" s="841"/>
      <c r="DO124" s="841"/>
      <c r="DP124" s="842"/>
      <c r="DQ124" s="843" t="s">
        <v>435</v>
      </c>
      <c r="DR124" s="841"/>
      <c r="DS124" s="841"/>
      <c r="DT124" s="841"/>
      <c r="DU124" s="842"/>
      <c r="DV124" s="929" t="s">
        <v>435</v>
      </c>
      <c r="DW124" s="930"/>
      <c r="DX124" s="930"/>
      <c r="DY124" s="930"/>
      <c r="DZ124" s="931"/>
    </row>
    <row r="125" spans="1:130" s="246" customFormat="1" ht="26.25" customHeight="1" x14ac:dyDescent="0.15">
      <c r="A125" s="898"/>
      <c r="B125" s="899"/>
      <c r="C125" s="902" t="s">
        <v>462</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458</v>
      </c>
      <c r="AB125" s="858"/>
      <c r="AC125" s="858"/>
      <c r="AD125" s="858"/>
      <c r="AE125" s="859"/>
      <c r="AF125" s="860" t="s">
        <v>458</v>
      </c>
      <c r="AG125" s="858"/>
      <c r="AH125" s="858"/>
      <c r="AI125" s="858"/>
      <c r="AJ125" s="859"/>
      <c r="AK125" s="860" t="s">
        <v>458</v>
      </c>
      <c r="AL125" s="858"/>
      <c r="AM125" s="858"/>
      <c r="AN125" s="858"/>
      <c r="AO125" s="859"/>
      <c r="AP125" s="905" t="s">
        <v>458</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478</v>
      </c>
      <c r="CL125" s="933"/>
      <c r="CM125" s="933"/>
      <c r="CN125" s="933"/>
      <c r="CO125" s="934"/>
      <c r="CP125" s="941" t="s">
        <v>479</v>
      </c>
      <c r="CQ125" s="886"/>
      <c r="CR125" s="886"/>
      <c r="CS125" s="886"/>
      <c r="CT125" s="886"/>
      <c r="CU125" s="886"/>
      <c r="CV125" s="886"/>
      <c r="CW125" s="886"/>
      <c r="CX125" s="886"/>
      <c r="CY125" s="886"/>
      <c r="CZ125" s="886"/>
      <c r="DA125" s="886"/>
      <c r="DB125" s="886"/>
      <c r="DC125" s="886"/>
      <c r="DD125" s="886"/>
      <c r="DE125" s="886"/>
      <c r="DF125" s="887"/>
      <c r="DG125" s="942" t="s">
        <v>458</v>
      </c>
      <c r="DH125" s="923"/>
      <c r="DI125" s="923"/>
      <c r="DJ125" s="923"/>
      <c r="DK125" s="923"/>
      <c r="DL125" s="923" t="s">
        <v>458</v>
      </c>
      <c r="DM125" s="923"/>
      <c r="DN125" s="923"/>
      <c r="DO125" s="923"/>
      <c r="DP125" s="923"/>
      <c r="DQ125" s="923" t="s">
        <v>474</v>
      </c>
      <c r="DR125" s="923"/>
      <c r="DS125" s="923"/>
      <c r="DT125" s="923"/>
      <c r="DU125" s="923"/>
      <c r="DV125" s="924" t="s">
        <v>435</v>
      </c>
      <c r="DW125" s="924"/>
      <c r="DX125" s="924"/>
      <c r="DY125" s="924"/>
      <c r="DZ125" s="925"/>
    </row>
    <row r="126" spans="1:130" s="246" customFormat="1" ht="26.25" customHeight="1" thickBot="1" x14ac:dyDescent="0.2">
      <c r="A126" s="898"/>
      <c r="B126" s="899"/>
      <c r="C126" s="902" t="s">
        <v>464</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474</v>
      </c>
      <c r="AB126" s="858"/>
      <c r="AC126" s="858"/>
      <c r="AD126" s="858"/>
      <c r="AE126" s="859"/>
      <c r="AF126" s="860" t="s">
        <v>458</v>
      </c>
      <c r="AG126" s="858"/>
      <c r="AH126" s="858"/>
      <c r="AI126" s="858"/>
      <c r="AJ126" s="859"/>
      <c r="AK126" s="860" t="s">
        <v>458</v>
      </c>
      <c r="AL126" s="858"/>
      <c r="AM126" s="858"/>
      <c r="AN126" s="858"/>
      <c r="AO126" s="859"/>
      <c r="AP126" s="905" t="s">
        <v>474</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480</v>
      </c>
      <c r="CQ126" s="828"/>
      <c r="CR126" s="828"/>
      <c r="CS126" s="828"/>
      <c r="CT126" s="828"/>
      <c r="CU126" s="828"/>
      <c r="CV126" s="828"/>
      <c r="CW126" s="828"/>
      <c r="CX126" s="828"/>
      <c r="CY126" s="828"/>
      <c r="CZ126" s="828"/>
      <c r="DA126" s="828"/>
      <c r="DB126" s="828"/>
      <c r="DC126" s="828"/>
      <c r="DD126" s="828"/>
      <c r="DE126" s="828"/>
      <c r="DF126" s="829"/>
      <c r="DG126" s="894" t="s">
        <v>474</v>
      </c>
      <c r="DH126" s="895"/>
      <c r="DI126" s="895"/>
      <c r="DJ126" s="895"/>
      <c r="DK126" s="895"/>
      <c r="DL126" s="895" t="s">
        <v>474</v>
      </c>
      <c r="DM126" s="895"/>
      <c r="DN126" s="895"/>
      <c r="DO126" s="895"/>
      <c r="DP126" s="895"/>
      <c r="DQ126" s="895" t="s">
        <v>387</v>
      </c>
      <c r="DR126" s="895"/>
      <c r="DS126" s="895"/>
      <c r="DT126" s="895"/>
      <c r="DU126" s="895"/>
      <c r="DV126" s="872" t="s">
        <v>458</v>
      </c>
      <c r="DW126" s="872"/>
      <c r="DX126" s="872"/>
      <c r="DY126" s="872"/>
      <c r="DZ126" s="873"/>
    </row>
    <row r="127" spans="1:130" s="246" customFormat="1" ht="26.25" customHeight="1" x14ac:dyDescent="0.15">
      <c r="A127" s="900"/>
      <c r="B127" s="901"/>
      <c r="C127" s="919" t="s">
        <v>481</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458</v>
      </c>
      <c r="AB127" s="858"/>
      <c r="AC127" s="858"/>
      <c r="AD127" s="858"/>
      <c r="AE127" s="859"/>
      <c r="AF127" s="860" t="s">
        <v>474</v>
      </c>
      <c r="AG127" s="858"/>
      <c r="AH127" s="858"/>
      <c r="AI127" s="858"/>
      <c r="AJ127" s="859"/>
      <c r="AK127" s="860" t="s">
        <v>474</v>
      </c>
      <c r="AL127" s="858"/>
      <c r="AM127" s="858"/>
      <c r="AN127" s="858"/>
      <c r="AO127" s="859"/>
      <c r="AP127" s="905" t="s">
        <v>435</v>
      </c>
      <c r="AQ127" s="906"/>
      <c r="AR127" s="906"/>
      <c r="AS127" s="906"/>
      <c r="AT127" s="907"/>
      <c r="AU127" s="282"/>
      <c r="AV127" s="282"/>
      <c r="AW127" s="282"/>
      <c r="AX127" s="922" t="s">
        <v>482</v>
      </c>
      <c r="AY127" s="890"/>
      <c r="AZ127" s="890"/>
      <c r="BA127" s="890"/>
      <c r="BB127" s="890"/>
      <c r="BC127" s="890"/>
      <c r="BD127" s="890"/>
      <c r="BE127" s="891"/>
      <c r="BF127" s="889" t="s">
        <v>483</v>
      </c>
      <c r="BG127" s="890"/>
      <c r="BH127" s="890"/>
      <c r="BI127" s="890"/>
      <c r="BJ127" s="890"/>
      <c r="BK127" s="890"/>
      <c r="BL127" s="891"/>
      <c r="BM127" s="889" t="s">
        <v>484</v>
      </c>
      <c r="BN127" s="890"/>
      <c r="BO127" s="890"/>
      <c r="BP127" s="890"/>
      <c r="BQ127" s="890"/>
      <c r="BR127" s="890"/>
      <c r="BS127" s="891"/>
      <c r="BT127" s="889" t="s">
        <v>485</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486</v>
      </c>
      <c r="CQ127" s="828"/>
      <c r="CR127" s="828"/>
      <c r="CS127" s="828"/>
      <c r="CT127" s="828"/>
      <c r="CU127" s="828"/>
      <c r="CV127" s="828"/>
      <c r="CW127" s="828"/>
      <c r="CX127" s="828"/>
      <c r="CY127" s="828"/>
      <c r="CZ127" s="828"/>
      <c r="DA127" s="828"/>
      <c r="DB127" s="828"/>
      <c r="DC127" s="828"/>
      <c r="DD127" s="828"/>
      <c r="DE127" s="828"/>
      <c r="DF127" s="829"/>
      <c r="DG127" s="894" t="s">
        <v>435</v>
      </c>
      <c r="DH127" s="895"/>
      <c r="DI127" s="895"/>
      <c r="DJ127" s="895"/>
      <c r="DK127" s="895"/>
      <c r="DL127" s="895" t="s">
        <v>474</v>
      </c>
      <c r="DM127" s="895"/>
      <c r="DN127" s="895"/>
      <c r="DO127" s="895"/>
      <c r="DP127" s="895"/>
      <c r="DQ127" s="895" t="s">
        <v>458</v>
      </c>
      <c r="DR127" s="895"/>
      <c r="DS127" s="895"/>
      <c r="DT127" s="895"/>
      <c r="DU127" s="895"/>
      <c r="DV127" s="872" t="s">
        <v>458</v>
      </c>
      <c r="DW127" s="872"/>
      <c r="DX127" s="872"/>
      <c r="DY127" s="872"/>
      <c r="DZ127" s="873"/>
    </row>
    <row r="128" spans="1:130" s="246" customFormat="1" ht="26.25" customHeight="1" thickBot="1" x14ac:dyDescent="0.2">
      <c r="A128" s="874" t="s">
        <v>487</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488</v>
      </c>
      <c r="X128" s="876"/>
      <c r="Y128" s="876"/>
      <c r="Z128" s="877"/>
      <c r="AA128" s="878">
        <v>565485</v>
      </c>
      <c r="AB128" s="879"/>
      <c r="AC128" s="879"/>
      <c r="AD128" s="879"/>
      <c r="AE128" s="880"/>
      <c r="AF128" s="881">
        <v>591629</v>
      </c>
      <c r="AG128" s="879"/>
      <c r="AH128" s="879"/>
      <c r="AI128" s="879"/>
      <c r="AJ128" s="880"/>
      <c r="AK128" s="881">
        <v>564636</v>
      </c>
      <c r="AL128" s="879"/>
      <c r="AM128" s="879"/>
      <c r="AN128" s="879"/>
      <c r="AO128" s="880"/>
      <c r="AP128" s="882"/>
      <c r="AQ128" s="883"/>
      <c r="AR128" s="883"/>
      <c r="AS128" s="883"/>
      <c r="AT128" s="884"/>
      <c r="AU128" s="282"/>
      <c r="AV128" s="282"/>
      <c r="AW128" s="282"/>
      <c r="AX128" s="885" t="s">
        <v>489</v>
      </c>
      <c r="AY128" s="886"/>
      <c r="AZ128" s="886"/>
      <c r="BA128" s="886"/>
      <c r="BB128" s="886"/>
      <c r="BC128" s="886"/>
      <c r="BD128" s="886"/>
      <c r="BE128" s="887"/>
      <c r="BF128" s="864" t="s">
        <v>433</v>
      </c>
      <c r="BG128" s="865"/>
      <c r="BH128" s="865"/>
      <c r="BI128" s="865"/>
      <c r="BJ128" s="865"/>
      <c r="BK128" s="865"/>
      <c r="BL128" s="888"/>
      <c r="BM128" s="864">
        <v>12.57</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490</v>
      </c>
      <c r="CQ128" s="806"/>
      <c r="CR128" s="806"/>
      <c r="CS128" s="806"/>
      <c r="CT128" s="806"/>
      <c r="CU128" s="806"/>
      <c r="CV128" s="806"/>
      <c r="CW128" s="806"/>
      <c r="CX128" s="806"/>
      <c r="CY128" s="806"/>
      <c r="CZ128" s="806"/>
      <c r="DA128" s="806"/>
      <c r="DB128" s="806"/>
      <c r="DC128" s="806"/>
      <c r="DD128" s="806"/>
      <c r="DE128" s="806"/>
      <c r="DF128" s="807"/>
      <c r="DG128" s="868" t="s">
        <v>458</v>
      </c>
      <c r="DH128" s="869"/>
      <c r="DI128" s="869"/>
      <c r="DJ128" s="869"/>
      <c r="DK128" s="869"/>
      <c r="DL128" s="869" t="s">
        <v>458</v>
      </c>
      <c r="DM128" s="869"/>
      <c r="DN128" s="869"/>
      <c r="DO128" s="869"/>
      <c r="DP128" s="869"/>
      <c r="DQ128" s="869" t="s">
        <v>387</v>
      </c>
      <c r="DR128" s="869"/>
      <c r="DS128" s="869"/>
      <c r="DT128" s="869"/>
      <c r="DU128" s="869"/>
      <c r="DV128" s="870" t="s">
        <v>458</v>
      </c>
      <c r="DW128" s="870"/>
      <c r="DX128" s="870"/>
      <c r="DY128" s="870"/>
      <c r="DZ128" s="871"/>
    </row>
    <row r="129" spans="1:131" s="246" customFormat="1" ht="26.25" customHeight="1" x14ac:dyDescent="0.15">
      <c r="A129" s="852" t="s">
        <v>107</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491</v>
      </c>
      <c r="X129" s="855"/>
      <c r="Y129" s="855"/>
      <c r="Z129" s="856"/>
      <c r="AA129" s="857">
        <v>17804701</v>
      </c>
      <c r="AB129" s="858"/>
      <c r="AC129" s="858"/>
      <c r="AD129" s="858"/>
      <c r="AE129" s="859"/>
      <c r="AF129" s="860">
        <v>18153336</v>
      </c>
      <c r="AG129" s="858"/>
      <c r="AH129" s="858"/>
      <c r="AI129" s="858"/>
      <c r="AJ129" s="859"/>
      <c r="AK129" s="860">
        <v>18364701</v>
      </c>
      <c r="AL129" s="858"/>
      <c r="AM129" s="858"/>
      <c r="AN129" s="858"/>
      <c r="AO129" s="859"/>
      <c r="AP129" s="861"/>
      <c r="AQ129" s="862"/>
      <c r="AR129" s="862"/>
      <c r="AS129" s="862"/>
      <c r="AT129" s="863"/>
      <c r="AU129" s="284"/>
      <c r="AV129" s="284"/>
      <c r="AW129" s="284"/>
      <c r="AX129" s="827" t="s">
        <v>492</v>
      </c>
      <c r="AY129" s="828"/>
      <c r="AZ129" s="828"/>
      <c r="BA129" s="828"/>
      <c r="BB129" s="828"/>
      <c r="BC129" s="828"/>
      <c r="BD129" s="828"/>
      <c r="BE129" s="829"/>
      <c r="BF129" s="847" t="s">
        <v>458</v>
      </c>
      <c r="BG129" s="848"/>
      <c r="BH129" s="848"/>
      <c r="BI129" s="848"/>
      <c r="BJ129" s="848"/>
      <c r="BK129" s="848"/>
      <c r="BL129" s="849"/>
      <c r="BM129" s="847">
        <v>17.57</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493</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494</v>
      </c>
      <c r="X130" s="855"/>
      <c r="Y130" s="855"/>
      <c r="Z130" s="856"/>
      <c r="AA130" s="857">
        <v>1852419</v>
      </c>
      <c r="AB130" s="858"/>
      <c r="AC130" s="858"/>
      <c r="AD130" s="858"/>
      <c r="AE130" s="859"/>
      <c r="AF130" s="860">
        <v>1918553</v>
      </c>
      <c r="AG130" s="858"/>
      <c r="AH130" s="858"/>
      <c r="AI130" s="858"/>
      <c r="AJ130" s="859"/>
      <c r="AK130" s="860">
        <v>1933012</v>
      </c>
      <c r="AL130" s="858"/>
      <c r="AM130" s="858"/>
      <c r="AN130" s="858"/>
      <c r="AO130" s="859"/>
      <c r="AP130" s="861"/>
      <c r="AQ130" s="862"/>
      <c r="AR130" s="862"/>
      <c r="AS130" s="862"/>
      <c r="AT130" s="863"/>
      <c r="AU130" s="284"/>
      <c r="AV130" s="284"/>
      <c r="AW130" s="284"/>
      <c r="AX130" s="827" t="s">
        <v>495</v>
      </c>
      <c r="AY130" s="828"/>
      <c r="AZ130" s="828"/>
      <c r="BA130" s="828"/>
      <c r="BB130" s="828"/>
      <c r="BC130" s="828"/>
      <c r="BD130" s="828"/>
      <c r="BE130" s="829"/>
      <c r="BF130" s="830">
        <v>4.2</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496</v>
      </c>
      <c r="X131" s="838"/>
      <c r="Y131" s="838"/>
      <c r="Z131" s="839"/>
      <c r="AA131" s="840">
        <v>15952282</v>
      </c>
      <c r="AB131" s="841"/>
      <c r="AC131" s="841"/>
      <c r="AD131" s="841"/>
      <c r="AE131" s="842"/>
      <c r="AF131" s="843">
        <v>16234783</v>
      </c>
      <c r="AG131" s="841"/>
      <c r="AH131" s="841"/>
      <c r="AI131" s="841"/>
      <c r="AJ131" s="842"/>
      <c r="AK131" s="843">
        <v>16431689</v>
      </c>
      <c r="AL131" s="841"/>
      <c r="AM131" s="841"/>
      <c r="AN131" s="841"/>
      <c r="AO131" s="842"/>
      <c r="AP131" s="844"/>
      <c r="AQ131" s="845"/>
      <c r="AR131" s="845"/>
      <c r="AS131" s="845"/>
      <c r="AT131" s="846"/>
      <c r="AU131" s="284"/>
      <c r="AV131" s="284"/>
      <c r="AW131" s="284"/>
      <c r="AX131" s="805" t="s">
        <v>497</v>
      </c>
      <c r="AY131" s="806"/>
      <c r="AZ131" s="806"/>
      <c r="BA131" s="806"/>
      <c r="BB131" s="806"/>
      <c r="BC131" s="806"/>
      <c r="BD131" s="806"/>
      <c r="BE131" s="807"/>
      <c r="BF131" s="808">
        <v>27.4</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498</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499</v>
      </c>
      <c r="W132" s="818"/>
      <c r="X132" s="818"/>
      <c r="Y132" s="818"/>
      <c r="Z132" s="819"/>
      <c r="AA132" s="820">
        <v>4.5125706780000003</v>
      </c>
      <c r="AB132" s="821"/>
      <c r="AC132" s="821"/>
      <c r="AD132" s="821"/>
      <c r="AE132" s="822"/>
      <c r="AF132" s="823">
        <v>4.0008234170000003</v>
      </c>
      <c r="AG132" s="821"/>
      <c r="AH132" s="821"/>
      <c r="AI132" s="821"/>
      <c r="AJ132" s="822"/>
      <c r="AK132" s="823">
        <v>4.1283218059999998</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500</v>
      </c>
      <c r="W133" s="797"/>
      <c r="X133" s="797"/>
      <c r="Y133" s="797"/>
      <c r="Z133" s="798"/>
      <c r="AA133" s="799">
        <v>4.3</v>
      </c>
      <c r="AB133" s="800"/>
      <c r="AC133" s="800"/>
      <c r="AD133" s="800"/>
      <c r="AE133" s="801"/>
      <c r="AF133" s="799">
        <v>4.2</v>
      </c>
      <c r="AG133" s="800"/>
      <c r="AH133" s="800"/>
      <c r="AI133" s="800"/>
      <c r="AJ133" s="801"/>
      <c r="AK133" s="799">
        <v>4.2</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3bSkt/hhXZeZOG7GN7oQtEUj6F1LQwmOV6ALdRJQiszI8PdHr9tam8iUxD59gut6HuZS0d3+RY4kij166lkCog==" saltValue="Uu26SUYAwVeRcTyBVhJfj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Q110"/>
  <sheetViews>
    <sheetView showGridLines="0" view="pageBreakPreview" zoomScale="90" zoomScaleNormal="85" zoomScaleSheetLayoutView="9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501</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y6mler026Uo4d870NZ9ub77uzLBJ+lH2m6IFN4hHQ/Fcv6MIo1sYJuDMDz1pF20+H/nf5eZnpNgf05/EEdD/yQ==" saltValue="mKfe0zSWdjmftl+RMhIVT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L103"/>
  <sheetViews>
    <sheetView showGridLines="0" zoomScale="80" zoomScaleNormal="8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KIr9YQqS7paeTdFd+PJqwLjDr8q3hvli6FMpqTi94tLxyr4TVcmPepuwdTQyts+axIw6g/IMHe5NIhwsunKw/w==" saltValue="AtlSYMAZeoTti+UfLzV0C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502</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503</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504</v>
      </c>
      <c r="AP7" s="303"/>
      <c r="AQ7" s="304" t="s">
        <v>505</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506</v>
      </c>
      <c r="AQ8" s="310" t="s">
        <v>507</v>
      </c>
      <c r="AR8" s="311" t="s">
        <v>508</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509</v>
      </c>
      <c r="AL9" s="1227"/>
      <c r="AM9" s="1227"/>
      <c r="AN9" s="1228"/>
      <c r="AO9" s="312">
        <v>4640852</v>
      </c>
      <c r="AP9" s="312">
        <v>46114</v>
      </c>
      <c r="AQ9" s="313">
        <v>62647</v>
      </c>
      <c r="AR9" s="314">
        <v>-26.4</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510</v>
      </c>
      <c r="AL10" s="1227"/>
      <c r="AM10" s="1227"/>
      <c r="AN10" s="1228"/>
      <c r="AO10" s="315">
        <v>576285</v>
      </c>
      <c r="AP10" s="315">
        <v>5726</v>
      </c>
      <c r="AQ10" s="316">
        <v>5968</v>
      </c>
      <c r="AR10" s="317">
        <v>-4.0999999999999996</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511</v>
      </c>
      <c r="AL11" s="1227"/>
      <c r="AM11" s="1227"/>
      <c r="AN11" s="1228"/>
      <c r="AO11" s="315">
        <v>121737</v>
      </c>
      <c r="AP11" s="315">
        <v>1210</v>
      </c>
      <c r="AQ11" s="316">
        <v>5863</v>
      </c>
      <c r="AR11" s="317">
        <v>-79.400000000000006</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512</v>
      </c>
      <c r="AL12" s="1227"/>
      <c r="AM12" s="1227"/>
      <c r="AN12" s="1228"/>
      <c r="AO12" s="315" t="s">
        <v>513</v>
      </c>
      <c r="AP12" s="315" t="s">
        <v>513</v>
      </c>
      <c r="AQ12" s="316">
        <v>1312</v>
      </c>
      <c r="AR12" s="317" t="s">
        <v>513</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514</v>
      </c>
      <c r="AL13" s="1227"/>
      <c r="AM13" s="1227"/>
      <c r="AN13" s="1228"/>
      <c r="AO13" s="315" t="s">
        <v>513</v>
      </c>
      <c r="AP13" s="315" t="s">
        <v>513</v>
      </c>
      <c r="AQ13" s="316">
        <v>0</v>
      </c>
      <c r="AR13" s="317" t="s">
        <v>513</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515</v>
      </c>
      <c r="AL14" s="1227"/>
      <c r="AM14" s="1227"/>
      <c r="AN14" s="1228"/>
      <c r="AO14" s="315">
        <v>237051</v>
      </c>
      <c r="AP14" s="315">
        <v>2355</v>
      </c>
      <c r="AQ14" s="316">
        <v>2308</v>
      </c>
      <c r="AR14" s="317">
        <v>2</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516</v>
      </c>
      <c r="AL15" s="1227"/>
      <c r="AM15" s="1227"/>
      <c r="AN15" s="1228"/>
      <c r="AO15" s="315">
        <v>124596</v>
      </c>
      <c r="AP15" s="315">
        <v>1238</v>
      </c>
      <c r="AQ15" s="316">
        <v>1635</v>
      </c>
      <c r="AR15" s="317">
        <v>-24.3</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517</v>
      </c>
      <c r="AL16" s="1230"/>
      <c r="AM16" s="1230"/>
      <c r="AN16" s="1231"/>
      <c r="AO16" s="315">
        <v>-311246</v>
      </c>
      <c r="AP16" s="315">
        <v>-3093</v>
      </c>
      <c r="AQ16" s="316">
        <v>-5106</v>
      </c>
      <c r="AR16" s="317">
        <v>-39.4</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186</v>
      </c>
      <c r="AL17" s="1230"/>
      <c r="AM17" s="1230"/>
      <c r="AN17" s="1231"/>
      <c r="AO17" s="315">
        <v>5389275</v>
      </c>
      <c r="AP17" s="315">
        <v>53551</v>
      </c>
      <c r="AQ17" s="316">
        <v>74627</v>
      </c>
      <c r="AR17" s="317">
        <v>-28.2</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518</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519</v>
      </c>
      <c r="AP20" s="323" t="s">
        <v>520</v>
      </c>
      <c r="AQ20" s="324" t="s">
        <v>521</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522</v>
      </c>
      <c r="AL21" s="1224"/>
      <c r="AM21" s="1224"/>
      <c r="AN21" s="1225"/>
      <c r="AO21" s="327">
        <v>5.97</v>
      </c>
      <c r="AP21" s="328">
        <v>7.32</v>
      </c>
      <c r="AQ21" s="329">
        <v>-1.35</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523</v>
      </c>
      <c r="AL22" s="1224"/>
      <c r="AM22" s="1224"/>
      <c r="AN22" s="1225"/>
      <c r="AO22" s="332">
        <v>99.3</v>
      </c>
      <c r="AP22" s="333">
        <v>98.6</v>
      </c>
      <c r="AQ22" s="334">
        <v>0.7</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524</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525</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526</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504</v>
      </c>
      <c r="AP30" s="303"/>
      <c r="AQ30" s="304" t="s">
        <v>505</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506</v>
      </c>
      <c r="AQ31" s="310" t="s">
        <v>507</v>
      </c>
      <c r="AR31" s="311" t="s">
        <v>508</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527</v>
      </c>
      <c r="AL32" s="1215"/>
      <c r="AM32" s="1215"/>
      <c r="AN32" s="1216"/>
      <c r="AO32" s="342">
        <v>2403155</v>
      </c>
      <c r="AP32" s="342">
        <v>23879</v>
      </c>
      <c r="AQ32" s="343">
        <v>39505</v>
      </c>
      <c r="AR32" s="344">
        <v>-39.6</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528</v>
      </c>
      <c r="AL33" s="1215"/>
      <c r="AM33" s="1215"/>
      <c r="AN33" s="1216"/>
      <c r="AO33" s="342" t="s">
        <v>513</v>
      </c>
      <c r="AP33" s="342" t="s">
        <v>513</v>
      </c>
      <c r="AQ33" s="343" t="s">
        <v>513</v>
      </c>
      <c r="AR33" s="344" t="s">
        <v>513</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529</v>
      </c>
      <c r="AL34" s="1215"/>
      <c r="AM34" s="1215"/>
      <c r="AN34" s="1216"/>
      <c r="AO34" s="342" t="s">
        <v>513</v>
      </c>
      <c r="AP34" s="342" t="s">
        <v>513</v>
      </c>
      <c r="AQ34" s="343">
        <v>56</v>
      </c>
      <c r="AR34" s="344" t="s">
        <v>513</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530</v>
      </c>
      <c r="AL35" s="1215"/>
      <c r="AM35" s="1215"/>
      <c r="AN35" s="1216"/>
      <c r="AO35" s="342">
        <v>656065</v>
      </c>
      <c r="AP35" s="342">
        <v>6519</v>
      </c>
      <c r="AQ35" s="343">
        <v>13645</v>
      </c>
      <c r="AR35" s="344">
        <v>-52.2</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531</v>
      </c>
      <c r="AL36" s="1215"/>
      <c r="AM36" s="1215"/>
      <c r="AN36" s="1216"/>
      <c r="AO36" s="342">
        <v>116781</v>
      </c>
      <c r="AP36" s="342">
        <v>1160</v>
      </c>
      <c r="AQ36" s="343">
        <v>1726</v>
      </c>
      <c r="AR36" s="344">
        <v>-32.799999999999997</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532</v>
      </c>
      <c r="AL37" s="1215"/>
      <c r="AM37" s="1215"/>
      <c r="AN37" s="1216"/>
      <c r="AO37" s="342" t="s">
        <v>513</v>
      </c>
      <c r="AP37" s="342" t="s">
        <v>513</v>
      </c>
      <c r="AQ37" s="343">
        <v>663</v>
      </c>
      <c r="AR37" s="344" t="s">
        <v>513</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533</v>
      </c>
      <c r="AL38" s="1218"/>
      <c r="AM38" s="1218"/>
      <c r="AN38" s="1219"/>
      <c r="AO38" s="345" t="s">
        <v>513</v>
      </c>
      <c r="AP38" s="345" t="s">
        <v>513</v>
      </c>
      <c r="AQ38" s="346">
        <v>1</v>
      </c>
      <c r="AR38" s="334" t="s">
        <v>513</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534</v>
      </c>
      <c r="AL39" s="1218"/>
      <c r="AM39" s="1218"/>
      <c r="AN39" s="1219"/>
      <c r="AO39" s="342">
        <v>-564636</v>
      </c>
      <c r="AP39" s="342">
        <v>-5611</v>
      </c>
      <c r="AQ39" s="343">
        <v>-5573</v>
      </c>
      <c r="AR39" s="344">
        <v>0.7</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535</v>
      </c>
      <c r="AL40" s="1215"/>
      <c r="AM40" s="1215"/>
      <c r="AN40" s="1216"/>
      <c r="AO40" s="342">
        <v>-1933012</v>
      </c>
      <c r="AP40" s="342">
        <v>-19207</v>
      </c>
      <c r="AQ40" s="343">
        <v>-36518</v>
      </c>
      <c r="AR40" s="344">
        <v>-47.4</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297</v>
      </c>
      <c r="AL41" s="1221"/>
      <c r="AM41" s="1221"/>
      <c r="AN41" s="1222"/>
      <c r="AO41" s="342">
        <v>678353</v>
      </c>
      <c r="AP41" s="342">
        <v>6740</v>
      </c>
      <c r="AQ41" s="343">
        <v>13504</v>
      </c>
      <c r="AR41" s="344">
        <v>-50.1</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536</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537</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538</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504</v>
      </c>
      <c r="AN49" s="1209" t="s">
        <v>539</v>
      </c>
      <c r="AO49" s="1210"/>
      <c r="AP49" s="1210"/>
      <c r="AQ49" s="1210"/>
      <c r="AR49" s="1211"/>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540</v>
      </c>
      <c r="AO50" s="359" t="s">
        <v>541</v>
      </c>
      <c r="AP50" s="360" t="s">
        <v>542</v>
      </c>
      <c r="AQ50" s="361" t="s">
        <v>543</v>
      </c>
      <c r="AR50" s="362" t="s">
        <v>544</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545</v>
      </c>
      <c r="AL51" s="355"/>
      <c r="AM51" s="363">
        <v>3754291</v>
      </c>
      <c r="AN51" s="364">
        <v>37096</v>
      </c>
      <c r="AO51" s="365">
        <v>13.7</v>
      </c>
      <c r="AP51" s="366">
        <v>66255</v>
      </c>
      <c r="AQ51" s="367">
        <v>3.6</v>
      </c>
      <c r="AR51" s="368">
        <v>10.1</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546</v>
      </c>
      <c r="AM52" s="371">
        <v>2297765</v>
      </c>
      <c r="AN52" s="372">
        <v>22704</v>
      </c>
      <c r="AO52" s="373">
        <v>13.1</v>
      </c>
      <c r="AP52" s="374">
        <v>31822</v>
      </c>
      <c r="AQ52" s="375">
        <v>8.8000000000000007</v>
      </c>
      <c r="AR52" s="376">
        <v>4.3</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547</v>
      </c>
      <c r="AL53" s="355"/>
      <c r="AM53" s="363">
        <v>2614727</v>
      </c>
      <c r="AN53" s="364">
        <v>25875</v>
      </c>
      <c r="AO53" s="365">
        <v>-30.2</v>
      </c>
      <c r="AP53" s="366">
        <v>54227</v>
      </c>
      <c r="AQ53" s="367">
        <v>-18.2</v>
      </c>
      <c r="AR53" s="368">
        <v>-12</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546</v>
      </c>
      <c r="AM54" s="371">
        <v>1701531</v>
      </c>
      <c r="AN54" s="372">
        <v>16838</v>
      </c>
      <c r="AO54" s="373">
        <v>-25.8</v>
      </c>
      <c r="AP54" s="374">
        <v>29694</v>
      </c>
      <c r="AQ54" s="375">
        <v>-6.7</v>
      </c>
      <c r="AR54" s="376">
        <v>-19.100000000000001</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548</v>
      </c>
      <c r="AL55" s="355"/>
      <c r="AM55" s="363">
        <v>2637858</v>
      </c>
      <c r="AN55" s="364">
        <v>26102</v>
      </c>
      <c r="AO55" s="365">
        <v>0.9</v>
      </c>
      <c r="AP55" s="366">
        <v>57295</v>
      </c>
      <c r="AQ55" s="367">
        <v>5.7</v>
      </c>
      <c r="AR55" s="368">
        <v>-4.8</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546</v>
      </c>
      <c r="AM56" s="371">
        <v>1282730</v>
      </c>
      <c r="AN56" s="372">
        <v>12693</v>
      </c>
      <c r="AO56" s="373">
        <v>-24.6</v>
      </c>
      <c r="AP56" s="374">
        <v>32771</v>
      </c>
      <c r="AQ56" s="375">
        <v>10.4</v>
      </c>
      <c r="AR56" s="376">
        <v>-35</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549</v>
      </c>
      <c r="AL57" s="355"/>
      <c r="AM57" s="363">
        <v>5704909</v>
      </c>
      <c r="AN57" s="364">
        <v>56551</v>
      </c>
      <c r="AO57" s="365">
        <v>116.7</v>
      </c>
      <c r="AP57" s="366">
        <v>54110</v>
      </c>
      <c r="AQ57" s="367">
        <v>-5.6</v>
      </c>
      <c r="AR57" s="368">
        <v>122.3</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546</v>
      </c>
      <c r="AM58" s="371">
        <v>3231313</v>
      </c>
      <c r="AN58" s="372">
        <v>32031</v>
      </c>
      <c r="AO58" s="373">
        <v>152.4</v>
      </c>
      <c r="AP58" s="374">
        <v>30620</v>
      </c>
      <c r="AQ58" s="375">
        <v>-6.6</v>
      </c>
      <c r="AR58" s="376">
        <v>159</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550</v>
      </c>
      <c r="AL59" s="355"/>
      <c r="AM59" s="363">
        <v>3087632</v>
      </c>
      <c r="AN59" s="364">
        <v>30680</v>
      </c>
      <c r="AO59" s="365">
        <v>-45.7</v>
      </c>
      <c r="AP59" s="366">
        <v>54684</v>
      </c>
      <c r="AQ59" s="367">
        <v>1.1000000000000001</v>
      </c>
      <c r="AR59" s="368">
        <v>-46.8</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546</v>
      </c>
      <c r="AM60" s="371">
        <v>2214101</v>
      </c>
      <c r="AN60" s="372">
        <v>22000</v>
      </c>
      <c r="AO60" s="373">
        <v>-31.3</v>
      </c>
      <c r="AP60" s="374">
        <v>32829</v>
      </c>
      <c r="AQ60" s="375">
        <v>7.2</v>
      </c>
      <c r="AR60" s="376">
        <v>-38.5</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551</v>
      </c>
      <c r="AL61" s="377"/>
      <c r="AM61" s="378">
        <v>3559883</v>
      </c>
      <c r="AN61" s="379">
        <v>35261</v>
      </c>
      <c r="AO61" s="380">
        <v>11.1</v>
      </c>
      <c r="AP61" s="381">
        <v>57314</v>
      </c>
      <c r="AQ61" s="382">
        <v>-2.7</v>
      </c>
      <c r="AR61" s="368">
        <v>13.8</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546</v>
      </c>
      <c r="AM62" s="371">
        <v>2145488</v>
      </c>
      <c r="AN62" s="372">
        <v>21253</v>
      </c>
      <c r="AO62" s="373">
        <v>16.8</v>
      </c>
      <c r="AP62" s="374">
        <v>31547</v>
      </c>
      <c r="AQ62" s="375">
        <v>2.6</v>
      </c>
      <c r="AR62" s="376">
        <v>14.2</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bxkSebSn/WvJ8Et7dBM6djNxLD8Ut0TOfD61T80NrhhRRU5QFXu2D5qmopjuFMCGOWuiR3A0o0Iuq5X2pVJVwA==" saltValue="HhRmkeGjTsW9khlBTqdXJ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U132"/>
  <sheetViews>
    <sheetView showGridLines="0" zoomScale="80" zoomScaleNormal="8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NUkBKBpRVJK+lC0brmHndVGaE4oxLQbEEwn/U9DGFa+RBF5asZ7d49dFurfdafCA2S2Bnfu0pT+S6hNsTXT/8A==" saltValue="BE/q7UB6Jfl0hR/idsyc7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4rMElFw1Nr+xs1BWxtjwaRnkMDXlHuqOQJvSz4J0/KoA2faufBxr48fmgryvBG/nCpFbhzmS1kxDM9bM3370aA==" saltValue="4do4YKUml1TSQVBIDBlTo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tabColor rgb="FFFFFF00"/>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555</v>
      </c>
      <c r="G46" s="8" t="s">
        <v>556</v>
      </c>
      <c r="H46" s="8" t="s">
        <v>557</v>
      </c>
      <c r="I46" s="8" t="s">
        <v>558</v>
      </c>
      <c r="J46" s="9" t="s">
        <v>559</v>
      </c>
    </row>
    <row r="47" spans="2:10" ht="57.75" customHeight="1" x14ac:dyDescent="0.15">
      <c r="B47" s="10"/>
      <c r="C47" s="1232" t="s">
        <v>3</v>
      </c>
      <c r="D47" s="1232"/>
      <c r="E47" s="1233"/>
      <c r="F47" s="11">
        <v>12.02</v>
      </c>
      <c r="G47" s="12">
        <v>15.54</v>
      </c>
      <c r="H47" s="12">
        <v>15.39</v>
      </c>
      <c r="I47" s="12">
        <v>13.21</v>
      </c>
      <c r="J47" s="13">
        <v>5.87</v>
      </c>
    </row>
    <row r="48" spans="2:10" ht="57.75" customHeight="1" x14ac:dyDescent="0.15">
      <c r="B48" s="14"/>
      <c r="C48" s="1234" t="s">
        <v>4</v>
      </c>
      <c r="D48" s="1234"/>
      <c r="E48" s="1235"/>
      <c r="F48" s="15">
        <v>6.1</v>
      </c>
      <c r="G48" s="16">
        <v>5.91</v>
      </c>
      <c r="H48" s="16">
        <v>4.76</v>
      </c>
      <c r="I48" s="16">
        <v>5.24</v>
      </c>
      <c r="J48" s="17">
        <v>5.03</v>
      </c>
    </row>
    <row r="49" spans="2:10" ht="57.75" customHeight="1" thickBot="1" x14ac:dyDescent="0.2">
      <c r="B49" s="18"/>
      <c r="C49" s="1236" t="s">
        <v>5</v>
      </c>
      <c r="D49" s="1236"/>
      <c r="E49" s="1237"/>
      <c r="F49" s="19" t="s">
        <v>560</v>
      </c>
      <c r="G49" s="20">
        <v>3.93</v>
      </c>
      <c r="H49" s="20" t="s">
        <v>561</v>
      </c>
      <c r="I49" s="20" t="s">
        <v>562</v>
      </c>
      <c r="J49" s="21" t="s">
        <v>563</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TyqvoLNbpzJz1EPdQNz6NajTGoFYobZfcbJu6jAziOKjzyHm/VkPOhfi2X6S1EqAEuqu+Sob+a0MukNu7wjBpA==" saltValue="arjqRvQLxSTUwZQjOuYlw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江南市</cp:lastModifiedBy>
  <cp:lastPrinted>2020-10-20T03:17:45Z</cp:lastPrinted>
  <dcterms:created xsi:type="dcterms:W3CDTF">2020-02-10T04:20:25Z</dcterms:created>
  <dcterms:modified xsi:type="dcterms:W3CDTF">2020-10-20T03:22:04Z</dcterms:modified>
  <cp:category/>
</cp:coreProperties>
</file>