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4334"/>
  <workbookPr/>
  <xr:revisionPtr xr6:coauthVersionLast="47" xr6:coauthVersionMax="47" documentId="13_ncr:1_{98B42E8C-8F97-4D73-88B5-25A42175B260}" revIDLastSave="0" xr10:uidLastSave="{00000000-0000-0000-0000-000000000000}"/>
  <workbookProtection lockStructure="1" workbookAlgorithmName="SHA-512" workbookHashValue="9Zsd8ipPlCuAgnAh+QqogvuKAkyPs5N1Fke/oqON3zyZ8+DTuPLLjAlC7FMIKMY8TwyN6xEAiZzCPcbc0dc3/g==" workbookSaltValue="OBo54rjONy3PBxOmMDd/lg==" workbookSpinCount="100000"/>
  <bookViews>
    <workbookView xr2:uid="{00000000-000D-0000-FFFF-FFFF00000000}" windowHeight="11040" windowWidth="20730" xWindow="-120" yWindow="-120"/>
  </bookViews>
  <sheets>
    <sheet r:id="rId1" name="法適用_下水道事業" sheetId="4"/>
    <sheet r:id="rId2" name="データ" sheetId="5" state="hidden"/>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AT8" i="4" s="1"/>
  <c r="S6" i="5"/>
  <c r="AL8" i="4" s="1"/>
  <c r="R6" i="5"/>
  <c r="AD10" i="4" s="1"/>
  <c r="Q6" i="5"/>
  <c r="P6" i="5"/>
  <c r="P10" i="4" s="1"/>
  <c r="O6" i="5"/>
  <c r="I10" i="4" s="1"/>
  <c r="N6" i="5"/>
  <c r="B10" i="4" s="1"/>
  <c r="M6" i="5"/>
  <c r="AD8" i="4" s="1"/>
  <c r="L6" i="5"/>
  <c r="W8" i="4" s="1"/>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I85" i="4"/>
  <c r="G85" i="4"/>
  <c r="E85" i="4"/>
  <c r="BB10" i="4"/>
  <c r="W10" i="4"/>
  <c r="B8" i="4"/>
  <c r="B6"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<sst xmlns="http://schemas.openxmlformats.org/spreadsheetml/2006/main" count="236" uniqueCount="116">
  <si>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</si>
  <si>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</si>
  <si>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</si>
  <si>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</si>
  <si>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</si>
  <si>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</si>
  <si>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</si>
  <si>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</si>
  <si>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</si>
  <si>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</si>
  <si>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</si>
  <si>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</si>
  <si>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</si>
  <si>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</si>
  <si>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</si>
  <si>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</si>
  <si>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</si>
  <si>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</si>
  <si>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</si>
  <si>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</si>
  <si>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</si>
  <si>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</si>
  <si>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</si>
  <si>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</si>
  <si>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</si>
  <si>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</si>
  <si>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</si>
  <si>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</si>
  <si>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</si>
  <si>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</si>
  <si>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</si>
  <si>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</si>
  <si>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</si>
  <si>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</si>
  <si>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</si>
  <si>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</si>
  <si>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</si>
  <si>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</si>
  <si>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</si>
  <si>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</si>
  <si>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</si>
  <si>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</si>
  <si>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</si>
  <si>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</si>
  <si>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</si>
  <si>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</si>
  <si>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</si>
  <si>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</si>
  <si>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</si>
  <si>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</si>
  <si>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</si>
  <si>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</si>
  <si>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</si>
  <si>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</si>
  <si>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</si>
  <si>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</si>
  <si>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</si>
  <si>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</si>
  <si>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</si>
  <si>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</si>
  <si>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</si>
  <si>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</si>
  <si>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</si>
  <si>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</si>
  <si>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</si>
  <si>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</si>
  <si>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</si>
  <si>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</si>
  <si>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</si>
  <si>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</si>
  <si>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</si>
  <si>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</si>
  <si>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</si>
  <si>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</si>
  <si>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</si>
  <si>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</si>
  <si>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</si>
  <si>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</si>
  <si>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</si>
  <si>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</si>
  <si>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</si>
  <si>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</si>
  <si>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</si>
  <si>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</si>
  <si>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</si>
  <si>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</si>
  <si>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</si>
  <si>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</si>
  <si>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</si>
  <si>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</si>
  <si>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</si>
  <si>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</si>
  <si>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</si>
  <si>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</si>
  <si>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</si>
  <si>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</si>
  <si>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江南市</t>
  </si>
  <si>
    <t>法適用</t>
  </si>
  <si>
    <t>下水道事業</t>
  </si>
  <si>
    <t>公共下水道</t>
  </si>
  <si>
    <t>Bc2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</si>
  <si>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</si>
  <si>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</si>
  <si>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</si>
  <si>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</si>
  <si>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</si>
  <si>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</si>
  <si>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</si>
  <si>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</si>
  <si>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</si>
  <si>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</si>
  <si>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</si>
  <si>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</si>
  <si>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令和2年度に地方公営企業法の一部適用済
　①経常収支比率は100％未満であり、一般会計からの繰入金に大きく依存しており、⑤経費回収率は類似団体平均値を下回っている。主な要因は下記⑧のとおり水洗化率が低く使用料収入が少ないこと、下記④のとおり多額の企業債の借入に伴い利息償還額が高いこと等により汚水処理費が高いことが挙げられる。改善に向け、未接続家屋への普及促進や使用料改定による使用料収入の増加、利息償還額の削減等に努める必要がある。
　②累積欠損金比率は、令和3年度から資本費平準化債の借入を開始したことに伴い、その分収益的収入として繰り入れていた繰入金が減少したことにより発生しているが、今後10年程度の借入予定のため、その間は累積欠損金が増加するものの借入終了後は徐々に減少する見込みである。
　③流動比率については、企業会計移行時点での引継現金が少なく、企業債の償還は償還年度ごとに一般会計からの繰入金を充てているため、依然として100％を大きく下回っており、大きく増減する要因がなく横ばいである。　　　　　　　　　　　　　　　　　
　④企業債残高対事業規模比率については、過去の下水道の整備に多額の企業債を借り入れていること、また、現在も未普及解消に向けた面整備を順次進めており、新規借入額が多い状況であることから高い数値となっている。　　　　　　　　　　　　　　　　　　　　　
　⑥汚水処理原価は類似団体平均値を上回っており、これは利息償還額が高いことが一因となっている。今後、国庫補助金の有効活用や投資の平準化・削減を行うことで企業債の借入額を極力抑える必要がある。　　　　　　　　　　　　　　　　　　　　　　　　　　　　　　　　　　　　
　⑧水洗化率については、供用開始が平成14年度と比較的遅く、現在も整備面積を拡大していることから類似団体平均値を下回っているが、未接続世帯への啓発活動等により水洗化率の向上に努めているため、右肩上がりの上昇となっている。今後、より一層の下水道接続の普及促進を行う必要がある。</t>
    <phoneticPr fontId="4"/>
  </si>
  <si>
    <t>・現在は下水道未普及解消のために投資を行っている段階だが、整備区域を原則市街化区域とするなど投資規模を縮小する方針としたこと
・令和5年度4月から使用料の改定を行い、更に令和9年度4月にも改定を予定していること
・広域化・共同化の取り組みとして、令和5年度10月から排水設備指定登録等事務の共同化を開始していること
等の経営改善の取り組みの推進により、各種数値は改善する見込みである。
　今後は、令和6年度に改定した経営戦略における投資・財政計画と決算値との、かい離及びその原因を毎年度分析しながら、適正な下水道事業の経営に努めることとする。</t>
    <rPh sb="149" eb="151">
      <t>カイシ</t>
    </rPh>
    <rPh sb="204" eb="206">
      <t>カイテイ</t>
    </rPh>
    <phoneticPr fontId="4"/>
  </si>
  <si>
    <t>　汚水管きょは平成5年度に整備開始し、平成14年度に供用開始した比較的新しい施設であることから、現時点では法定耐用年数（50年）を超えて使用している施設はなく、老朽化も見受けられない。
　また、令和6年度から開始の汚水管きょの老朽化調査の共同化において、先述したとおり施設が比較的新しい状態のため、少なくとも向こう5年は共同発注には参加しない予定である。
　しかし、法定耐用年数の到来する令和27年度以降に、一斉に改修・更新時期を迎えることとなり、多額の更新費用が必要になると見込まれていることから、将来の更新を見据え、令和15年度までに点検・診断・修繕・更新等の実施内容・時期等のメンテナンスサイクルを定めたストックマネジメント計画を策定し、計画に基づき投資の平準化・削減を図る必要がある。</t>
    <rPh sb="97" eb="99">
      <t>レイワ</t>
    </rPh>
    <rPh sb="100" eb="102">
      <t>ネンド</t>
    </rPh>
    <rPh sb="104" eb="106">
      <t>カイシ</t>
    </rPh>
    <rPh sb="127" eb="129">
      <t>センジュツ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</si>
</sst>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9.5"/>
      <color theme="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3E5-47B4-9749-F8DD7C3163F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0.25</c:v>
                </c:pt>
                <c:pt idx="2">
                  <c:v>0.05</c:v>
                </c:pt>
                <c:pt idx="3">
                  <c:v>0.01</c:v>
                </c:pt>
                <c:pt idx="4" formatCode="#,##0.00;&quot;△&quot;#,##0.00">
                  <c:v>0</c:v>
                </c:pt>
              </c:numCache>
            </c:numRef>
          </c:val>
          <c:smooth val="0"/>
          <c:extLst>
            <c:ext xmlns:c16="http://schemas.microsoft.com/office/drawing/2014/chart" uri="{C3380CC4-5D6E-409C-BE32-E72D297353CC}">
              <c16:uniqueId val="{00000001-F3E5-47B4-9749-F8DD7C3163F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1D1-4CC7-B1EB-1BA64E16C98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56.39</c:v>
                </c:pt>
                <c:pt idx="1">
                  <c:v>55.67</c:v>
                </c:pt>
                <c:pt idx="2">
                  <c:v>55.27</c:v>
                </c:pt>
                <c:pt idx="3">
                  <c:v>48.96</c:v>
                </c:pt>
                <c:pt idx="4">
                  <c:v>50.69</c:v>
                </c:pt>
              </c:numCache>
            </c:numRef>
          </c:val>
          <c:smooth val="0"/>
          <c:extLst>
            <c:ext xmlns:c16="http://schemas.microsoft.com/office/drawing/2014/chart" uri="{C3380CC4-5D6E-409C-BE32-E72D297353CC}">
              <c16:uniqueId val="{00000001-C1D1-4CC7-B1EB-1BA64E16C98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70.17</c:v>
                </c:pt>
                <c:pt idx="1">
                  <c:v>71.47</c:v>
                </c:pt>
                <c:pt idx="2">
                  <c:v>74.599999999999994</c:v>
                </c:pt>
                <c:pt idx="3">
                  <c:v>75.69</c:v>
                </c:pt>
                <c:pt idx="4">
                  <c:v>76.11</c:v>
                </c:pt>
              </c:numCache>
            </c:numRef>
          </c:val>
          <c:extLst>
            <c:ext xmlns:c16="http://schemas.microsoft.com/office/drawing/2014/chart" uri="{C3380CC4-5D6E-409C-BE32-E72D297353CC}">
              <c16:uniqueId val="{00000000-A848-48F1-9DAD-896EC57A995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91.45</c:v>
                </c:pt>
                <c:pt idx="1">
                  <c:v>91</c:v>
                </c:pt>
                <c:pt idx="2">
                  <c:v>88.12</c:v>
                </c:pt>
                <c:pt idx="3">
                  <c:v>87.38</c:v>
                </c:pt>
                <c:pt idx="4">
                  <c:v>83.85</c:v>
                </c:pt>
              </c:numCache>
            </c:numRef>
          </c:val>
          <c:smooth val="0"/>
          <c:extLst>
            <c:ext xmlns:c16="http://schemas.microsoft.com/office/drawing/2014/chart" uri="{C3380CC4-5D6E-409C-BE32-E72D297353CC}">
              <c16:uniqueId val="{00000001-A848-48F1-9DAD-896EC57A995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101.77</c:v>
                </c:pt>
                <c:pt idx="1">
                  <c:v>93.86</c:v>
                </c:pt>
                <c:pt idx="2">
                  <c:v>91.99</c:v>
                </c:pt>
                <c:pt idx="3">
                  <c:v>95.16</c:v>
                </c:pt>
                <c:pt idx="4">
                  <c:v>89.74</c:v>
                </c:pt>
              </c:numCache>
            </c:numRef>
          </c:val>
          <c:extLst>
            <c:ext xmlns:c16="http://schemas.microsoft.com/office/drawing/2014/chart" uri="{C3380CC4-5D6E-409C-BE32-E72D297353CC}">
              <c16:uniqueId val="{00000000-4BE2-4BF7-ABB9-BE3EA546177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104.59</c:v>
                </c:pt>
                <c:pt idx="1">
                  <c:v>102.96</c:v>
                </c:pt>
                <c:pt idx="2">
                  <c:v>102.1</c:v>
                </c:pt>
                <c:pt idx="3">
                  <c:v>103.89</c:v>
                </c:pt>
                <c:pt idx="4">
                  <c:v>101.44</c:v>
                </c:pt>
              </c:numCache>
            </c:numRef>
          </c:val>
          <c:smooth val="0"/>
          <c:extLst>
            <c:ext xmlns:c16="http://schemas.microsoft.com/office/drawing/2014/chart" uri="{C3380CC4-5D6E-409C-BE32-E72D297353CC}">
              <c16:uniqueId val="{00000001-4BE2-4BF7-ABB9-BE3EA546177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2.66</c:v>
                </c:pt>
                <c:pt idx="1">
                  <c:v>5.0599999999999996</c:v>
                </c:pt>
                <c:pt idx="2">
                  <c:v>7.64</c:v>
                </c:pt>
                <c:pt idx="3">
                  <c:v>10.210000000000001</c:v>
                </c:pt>
                <c:pt idx="4">
                  <c:v>12.7</c:v>
                </c:pt>
              </c:numCache>
            </c:numRef>
          </c:val>
          <c:extLst>
            <c:ext xmlns:c16="http://schemas.microsoft.com/office/drawing/2014/chart" uri="{C3380CC4-5D6E-409C-BE32-E72D297353CC}">
              <c16:uniqueId val="{00000000-0B00-424E-B186-6F6D4853C9E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14.8</c:v>
                </c:pt>
                <c:pt idx="1">
                  <c:v>17.149999999999999</c:v>
                </c:pt>
                <c:pt idx="2">
                  <c:v>19.68</c:v>
                </c:pt>
                <c:pt idx="3">
                  <c:v>18.239999999999998</c:v>
                </c:pt>
                <c:pt idx="4">
                  <c:v>17.72</c:v>
                </c:pt>
              </c:numCache>
            </c:numRef>
          </c:val>
          <c:smooth val="0"/>
          <c:extLst>
            <c:ext xmlns:c16="http://schemas.microsoft.com/office/drawing/2014/chart" uri="{C3380CC4-5D6E-409C-BE32-E72D297353CC}">
              <c16:uniqueId val="{00000001-0B00-424E-B186-6F6D4853C9E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B2A-48B1-BE70-442069E0D40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0.1</c:v>
                </c:pt>
                <c:pt idx="1">
                  <c:v>0.14000000000000001</c:v>
                </c:pt>
                <c:pt idx="2">
                  <c:v>0.16</c:v>
                </c:pt>
                <c:pt idx="3" formatCode="#,##0.00;&quot;△&quot;#,##0.00">
                  <c:v>0</c:v>
                </c:pt>
                <c:pt idx="4" formatCode="#,##0.00;&quot;△&quot;#,##0.00">
                  <c:v>0</c:v>
                </c:pt>
              </c:numCache>
            </c:numRef>
          </c:val>
          <c:smooth val="0"/>
          <c:extLst>
            <c:ext xmlns:c16="http://schemas.microsoft.com/office/drawing/2014/chart" uri="{C3380CC4-5D6E-409C-BE32-E72D297353CC}">
              <c16:uniqueId val="{00000001-CB2A-48B1-BE70-442069E0D40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formatCode="#,##0.00;&quot;△&quot;#,##0.00">
                  <c:v>0</c:v>
                </c:pt>
                <c:pt idx="1">
                  <c:v>8.43</c:v>
                </c:pt>
                <c:pt idx="2">
                  <c:v>34.76</c:v>
                </c:pt>
                <c:pt idx="3">
                  <c:v>37.369999999999997</c:v>
                </c:pt>
                <c:pt idx="4">
                  <c:v>63.51</c:v>
                </c:pt>
              </c:numCache>
            </c:numRef>
          </c:val>
          <c:extLst>
            <c:ext xmlns:c16="http://schemas.microsoft.com/office/drawing/2014/chart" uri="{C3380CC4-5D6E-409C-BE32-E72D297353CC}">
              <c16:uniqueId val="{00000000-34E1-4441-9755-26FE07B5D33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0.83</c:v>
                </c:pt>
                <c:pt idx="1">
                  <c:v>1.22</c:v>
                </c:pt>
                <c:pt idx="2">
                  <c:v>11.99</c:v>
                </c:pt>
                <c:pt idx="3">
                  <c:v>23.78</c:v>
                </c:pt>
                <c:pt idx="4">
                  <c:v>34</c:v>
                </c:pt>
              </c:numCache>
            </c:numRef>
          </c:val>
          <c:smooth val="0"/>
          <c:extLst>
            <c:ext xmlns:c16="http://schemas.microsoft.com/office/drawing/2014/chart" uri="{C3380CC4-5D6E-409C-BE32-E72D297353CC}">
              <c16:uniqueId val="{00000001-34E1-4441-9755-26FE07B5D33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44.75</c:v>
                </c:pt>
                <c:pt idx="1">
                  <c:v>42.18</c:v>
                </c:pt>
                <c:pt idx="2">
                  <c:v>41.09</c:v>
                </c:pt>
                <c:pt idx="3">
                  <c:v>57.32</c:v>
                </c:pt>
                <c:pt idx="4">
                  <c:v>52.44</c:v>
                </c:pt>
              </c:numCache>
            </c:numRef>
          </c:val>
          <c:extLst>
            <c:ext xmlns:c16="http://schemas.microsoft.com/office/drawing/2014/chart" uri="{C3380CC4-5D6E-409C-BE32-E72D297353CC}">
              <c16:uniqueId val="{00000000-31E1-40D8-9179-EC71AC7EEB1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57.6</c:v>
                </c:pt>
                <c:pt idx="1">
                  <c:v>58.15</c:v>
                </c:pt>
                <c:pt idx="2">
                  <c:v>77.69</c:v>
                </c:pt>
                <c:pt idx="3">
                  <c:v>105.69</c:v>
                </c:pt>
                <c:pt idx="4">
                  <c:v>93.24</c:v>
                </c:pt>
              </c:numCache>
            </c:numRef>
          </c:val>
          <c:smooth val="0"/>
          <c:extLst>
            <c:ext xmlns:c16="http://schemas.microsoft.com/office/drawing/2014/chart" uri="{C3380CC4-5D6E-409C-BE32-E72D297353CC}">
              <c16:uniqueId val="{00000001-31E1-40D8-9179-EC71AC7EEB1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3321.89</c:v>
                </c:pt>
                <c:pt idx="1">
                  <c:v>3303.21</c:v>
                </c:pt>
                <c:pt idx="2">
                  <c:v>3259.5</c:v>
                </c:pt>
                <c:pt idx="3">
                  <c:v>1561.76</c:v>
                </c:pt>
                <c:pt idx="4">
                  <c:v>1347.08</c:v>
                </c:pt>
              </c:numCache>
            </c:numRef>
          </c:val>
          <c:extLst>
            <c:ext xmlns:c16="http://schemas.microsoft.com/office/drawing/2014/chart" uri="{C3380CC4-5D6E-409C-BE32-E72D297353CC}">
              <c16:uniqueId val="{00000000-8788-473E-87A3-35E711CBF38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1008.36</c:v>
                </c:pt>
                <c:pt idx="1">
                  <c:v>880.28</c:v>
                </c:pt>
                <c:pt idx="2">
                  <c:v>909.2</c:v>
                </c:pt>
                <c:pt idx="3">
                  <c:v>918.51</c:v>
                </c:pt>
                <c:pt idx="4">
                  <c:v>881.64</c:v>
                </c:pt>
              </c:numCache>
            </c:numRef>
          </c:val>
          <c:smooth val="0"/>
          <c:extLst>
            <c:ext xmlns:c16="http://schemas.microsoft.com/office/drawing/2014/chart" uri="{C3380CC4-5D6E-409C-BE32-E72D297353CC}">
              <c16:uniqueId val="{00000001-8788-473E-87A3-35E711CBF38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59.97</c:v>
                </c:pt>
                <c:pt idx="1">
                  <c:v>52.15</c:v>
                </c:pt>
                <c:pt idx="2">
                  <c:v>50.1</c:v>
                </c:pt>
                <c:pt idx="3">
                  <c:v>63.43</c:v>
                </c:pt>
                <c:pt idx="4">
                  <c:v>62.82</c:v>
                </c:pt>
              </c:numCache>
            </c:numRef>
          </c:val>
          <c:extLst>
            <c:ext xmlns:c16="http://schemas.microsoft.com/office/drawing/2014/chart" uri="{C3380CC4-5D6E-409C-BE32-E72D297353CC}">
              <c16:uniqueId val="{00000000-1F31-4AC9-854A-1ED70B9DEB5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85.67</c:v>
                </c:pt>
                <c:pt idx="1">
                  <c:v>86.23</c:v>
                </c:pt>
                <c:pt idx="2">
                  <c:v>84.23</c:v>
                </c:pt>
                <c:pt idx="3">
                  <c:v>82.72</c:v>
                </c:pt>
                <c:pt idx="4">
                  <c:v>81.25</c:v>
                </c:pt>
              </c:numCache>
            </c:numRef>
          </c:val>
          <c:smooth val="0"/>
          <c:extLst>
            <c:ext xmlns:c16="http://schemas.microsoft.com/office/drawing/2014/chart" uri="{C3380CC4-5D6E-409C-BE32-E72D297353CC}">
              <c16:uniqueId val="{00000001-1F31-4AC9-854A-1ED70B9DEB5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180.14</c:v>
                </c:pt>
                <c:pt idx="1">
                  <c:v>205.82</c:v>
                </c:pt>
                <c:pt idx="2">
                  <c:v>214.12</c:v>
                </c:pt>
                <c:pt idx="3">
                  <c:v>207.74</c:v>
                </c:pt>
                <c:pt idx="4">
                  <c:v>215.59</c:v>
                </c:pt>
              </c:numCache>
            </c:numRef>
          </c:val>
          <c:extLst>
            <c:ext xmlns:c16="http://schemas.microsoft.com/office/drawing/2014/chart" uri="{C3380CC4-5D6E-409C-BE32-E72D297353CC}">
              <c16:uniqueId val="{00000000-D7D6-42AB-9FD6-7FB4D8F9B0A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146.12</c:v>
                </c:pt>
                <c:pt idx="1">
                  <c:v>150.44</c:v>
                </c:pt>
                <c:pt idx="2">
                  <c:v>153.13999999999999</c:v>
                </c:pt>
                <c:pt idx="3">
                  <c:v>157.16</c:v>
                </c:pt>
                <c:pt idx="4">
                  <c:v>159.99</c:v>
                </c:pt>
              </c:numCache>
            </c:numRef>
          </c:val>
          <c:smooth val="0"/>
          <c:extLst>
            <c:ext xmlns:c16="http://schemas.microsoft.com/office/drawing/2014/chart" uri="{C3380CC4-5D6E-409C-BE32-E72D297353CC}">
              <c16:uniqueId val="{00000001-D7D6-42AB-9FD6-7FB4D8F9B0A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愛知県　江南市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Bc2</v>
      </c>
      <c r="X8" s="39"/>
      <c r="Y8" s="39"/>
      <c r="Z8" s="39"/>
      <c r="AA8" s="39"/>
      <c r="AB8" s="39"/>
      <c r="AC8" s="39"/>
      <c r="AD8" s="40" t="str">
        <f>データ!$M$6</f>
        <v>非設置</v>
      </c>
      <c r="AE8" s="40"/>
      <c r="AF8" s="40"/>
      <c r="AG8" s="40"/>
      <c r="AH8" s="40"/>
      <c r="AI8" s="40"/>
      <c r="AJ8" s="40"/>
      <c r="AK8" s="3"/>
      <c r="AL8" s="41">
        <f>データ!S6</f>
        <v>98124</v>
      </c>
      <c r="AM8" s="41"/>
      <c r="AN8" s="41"/>
      <c r="AO8" s="41"/>
      <c r="AP8" s="41"/>
      <c r="AQ8" s="41"/>
      <c r="AR8" s="41"/>
      <c r="AS8" s="41"/>
      <c r="AT8" s="34">
        <f>データ!T6</f>
        <v>30.2</v>
      </c>
      <c r="AU8" s="34"/>
      <c r="AV8" s="34"/>
      <c r="AW8" s="34"/>
      <c r="AX8" s="34"/>
      <c r="AY8" s="34"/>
      <c r="AZ8" s="34"/>
      <c r="BA8" s="34"/>
      <c r="BB8" s="34">
        <f>データ!U6</f>
        <v>3249.14</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45.72</v>
      </c>
      <c r="J10" s="34"/>
      <c r="K10" s="34"/>
      <c r="L10" s="34"/>
      <c r="M10" s="34"/>
      <c r="N10" s="34"/>
      <c r="O10" s="34"/>
      <c r="P10" s="34">
        <f>データ!P6</f>
        <v>43.68</v>
      </c>
      <c r="Q10" s="34"/>
      <c r="R10" s="34"/>
      <c r="S10" s="34"/>
      <c r="T10" s="34"/>
      <c r="U10" s="34"/>
      <c r="V10" s="34"/>
      <c r="W10" s="34">
        <f>データ!Q6</f>
        <v>92.43</v>
      </c>
      <c r="X10" s="34"/>
      <c r="Y10" s="34"/>
      <c r="Z10" s="34"/>
      <c r="AA10" s="34"/>
      <c r="AB10" s="34"/>
      <c r="AC10" s="34"/>
      <c r="AD10" s="41">
        <f>データ!R6</f>
        <v>2568</v>
      </c>
      <c r="AE10" s="41"/>
      <c r="AF10" s="41"/>
      <c r="AG10" s="41"/>
      <c r="AH10" s="41"/>
      <c r="AI10" s="41"/>
      <c r="AJ10" s="41"/>
      <c r="AK10" s="2"/>
      <c r="AL10" s="41">
        <f>データ!V6</f>
        <v>42773</v>
      </c>
      <c r="AM10" s="41"/>
      <c r="AN10" s="41"/>
      <c r="AO10" s="41"/>
      <c r="AP10" s="41"/>
      <c r="AQ10" s="41"/>
      <c r="AR10" s="41"/>
      <c r="AS10" s="41"/>
      <c r="AT10" s="34">
        <f>データ!W6</f>
        <v>6.67</v>
      </c>
      <c r="AU10" s="34"/>
      <c r="AV10" s="34"/>
      <c r="AW10" s="34"/>
      <c r="AX10" s="34"/>
      <c r="AY10" s="34"/>
      <c r="AZ10" s="34"/>
      <c r="BA10" s="34"/>
      <c r="BB10" s="34">
        <f>データ!X6</f>
        <v>6412.74</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115</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114</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wwJFzljpecXWsfmek7oR+VDiBtdGF+beCpTvqXcnH4fPohBlvHvl3iHchoQ06JMkxRqwvq0CTjO5q+tj3mR3GA==" saltValue="BKT6AW/YhXr17e3H3b82X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232173</v>
      </c>
      <c r="D6" s="19">
        <f t="shared" si="3"/>
        <v>46</v>
      </c>
      <c r="E6" s="19">
        <f t="shared" si="3"/>
        <v>17</v>
      </c>
      <c r="F6" s="19">
        <f t="shared" si="3"/>
        <v>1</v>
      </c>
      <c r="G6" s="19">
        <f t="shared" si="3"/>
        <v>0</v>
      </c>
      <c r="H6" s="19" t="str">
        <f t="shared" si="3"/>
        <v>愛知県　江南市</v>
      </c>
      <c r="I6" s="19" t="str">
        <f t="shared" si="3"/>
        <v>法適用</v>
      </c>
      <c r="J6" s="19" t="str">
        <f t="shared" si="3"/>
        <v>下水道事業</v>
      </c>
      <c r="K6" s="19" t="str">
        <f t="shared" si="3"/>
        <v>公共下水道</v>
      </c>
      <c r="L6" s="19" t="str">
        <f t="shared" si="3"/>
        <v>Bc2</v>
      </c>
      <c r="M6" s="19" t="str">
        <f t="shared" si="3"/>
        <v>非設置</v>
      </c>
      <c r="N6" s="20" t="str">
        <f t="shared" si="3"/>
        <v>-</v>
      </c>
      <c r="O6" s="20">
        <f t="shared" si="3"/>
        <v>45.72</v>
      </c>
      <c r="P6" s="20">
        <f t="shared" si="3"/>
        <v>43.68</v>
      </c>
      <c r="Q6" s="20">
        <f t="shared" si="3"/>
        <v>92.43</v>
      </c>
      <c r="R6" s="20">
        <f t="shared" si="3"/>
        <v>2568</v>
      </c>
      <c r="S6" s="20">
        <f t="shared" si="3"/>
        <v>98124</v>
      </c>
      <c r="T6" s="20">
        <f t="shared" si="3"/>
        <v>30.2</v>
      </c>
      <c r="U6" s="20">
        <f t="shared" si="3"/>
        <v>3249.14</v>
      </c>
      <c r="V6" s="20">
        <f t="shared" si="3"/>
        <v>42773</v>
      </c>
      <c r="W6" s="20">
        <f t="shared" si="3"/>
        <v>6.67</v>
      </c>
      <c r="X6" s="20">
        <f t="shared" si="3"/>
        <v>6412.74</v>
      </c>
      <c r="Y6" s="21">
        <f>IF(Y7="",NA(),Y7)</f>
        <v>101.77</v>
      </c>
      <c r="Z6" s="21">
        <f t="shared" ref="Z6:AH6" si="4">IF(Z7="",NA(),Z7)</f>
        <v>93.86</v>
      </c>
      <c r="AA6" s="21">
        <f t="shared" si="4"/>
        <v>91.99</v>
      </c>
      <c r="AB6" s="21">
        <f t="shared" si="4"/>
        <v>95.16</v>
      </c>
      <c r="AC6" s="21">
        <f t="shared" si="4"/>
        <v>89.74</v>
      </c>
      <c r="AD6" s="21">
        <f t="shared" si="4"/>
        <v>104.59</v>
      </c>
      <c r="AE6" s="21">
        <f t="shared" si="4"/>
        <v>102.96</v>
      </c>
      <c r="AF6" s="21">
        <f t="shared" si="4"/>
        <v>102.1</v>
      </c>
      <c r="AG6" s="21">
        <f t="shared" si="4"/>
        <v>103.89</v>
      </c>
      <c r="AH6" s="21">
        <f t="shared" si="4"/>
        <v>101.44</v>
      </c>
      <c r="AI6" s="20" t="str">
        <f>IF(AI7="","",IF(AI7="-","【-】","【"&amp;SUBSTITUTE(TEXT(AI7,"#,##0.00"),"-","△")&amp;"】"))</f>
        <v>【105.36】</v>
      </c>
      <c r="AJ6" s="20">
        <f>IF(AJ7="",NA(),AJ7)</f>
        <v>0</v>
      </c>
      <c r="AK6" s="21">
        <f t="shared" ref="AK6:AS6" si="5">IF(AK7="",NA(),AK7)</f>
        <v>8.43</v>
      </c>
      <c r="AL6" s="21">
        <f t="shared" si="5"/>
        <v>34.76</v>
      </c>
      <c r="AM6" s="21">
        <f t="shared" si="5"/>
        <v>37.369999999999997</v>
      </c>
      <c r="AN6" s="21">
        <f t="shared" si="5"/>
        <v>63.51</v>
      </c>
      <c r="AO6" s="21">
        <f t="shared" si="5"/>
        <v>0.83</v>
      </c>
      <c r="AP6" s="21">
        <f t="shared" si="5"/>
        <v>1.22</v>
      </c>
      <c r="AQ6" s="21">
        <f t="shared" si="5"/>
        <v>11.99</v>
      </c>
      <c r="AR6" s="21">
        <f t="shared" si="5"/>
        <v>23.78</v>
      </c>
      <c r="AS6" s="21">
        <f t="shared" si="5"/>
        <v>34</v>
      </c>
      <c r="AT6" s="20" t="str">
        <f>IF(AT7="","",IF(AT7="-","【-】","【"&amp;SUBSTITUTE(TEXT(AT7,"#,##0.00"),"-","△")&amp;"】"))</f>
        <v>【3.12】</v>
      </c>
      <c r="AU6" s="21">
        <f>IF(AU7="",NA(),AU7)</f>
        <v>44.75</v>
      </c>
      <c r="AV6" s="21">
        <f t="shared" ref="AV6:BD6" si="6">IF(AV7="",NA(),AV7)</f>
        <v>42.18</v>
      </c>
      <c r="AW6" s="21">
        <f t="shared" si="6"/>
        <v>41.09</v>
      </c>
      <c r="AX6" s="21">
        <f t="shared" si="6"/>
        <v>57.32</v>
      </c>
      <c r="AY6" s="21">
        <f t="shared" si="6"/>
        <v>52.44</v>
      </c>
      <c r="AZ6" s="21">
        <f t="shared" si="6"/>
        <v>57.6</v>
      </c>
      <c r="BA6" s="21">
        <f t="shared" si="6"/>
        <v>58.15</v>
      </c>
      <c r="BB6" s="21">
        <f t="shared" si="6"/>
        <v>77.69</v>
      </c>
      <c r="BC6" s="21">
        <f t="shared" si="6"/>
        <v>105.69</v>
      </c>
      <c r="BD6" s="21">
        <f t="shared" si="6"/>
        <v>93.24</v>
      </c>
      <c r="BE6" s="20" t="str">
        <f>IF(BE7="","",IF(BE7="-","【-】","【"&amp;SUBSTITUTE(TEXT(BE7,"#,##0.00"),"-","△")&amp;"】"))</f>
        <v>【82.75】</v>
      </c>
      <c r="BF6" s="21">
        <f>IF(BF7="",NA(),BF7)</f>
        <v>3321.89</v>
      </c>
      <c r="BG6" s="21">
        <f t="shared" ref="BG6:BO6" si="7">IF(BG7="",NA(),BG7)</f>
        <v>3303.21</v>
      </c>
      <c r="BH6" s="21">
        <f t="shared" si="7"/>
        <v>3259.5</v>
      </c>
      <c r="BI6" s="21">
        <f t="shared" si="7"/>
        <v>1561.76</v>
      </c>
      <c r="BJ6" s="21">
        <f t="shared" si="7"/>
        <v>1347.08</v>
      </c>
      <c r="BK6" s="21">
        <f t="shared" si="7"/>
        <v>1008.36</v>
      </c>
      <c r="BL6" s="21">
        <f t="shared" si="7"/>
        <v>880.28</v>
      </c>
      <c r="BM6" s="21">
        <f t="shared" si="7"/>
        <v>909.2</v>
      </c>
      <c r="BN6" s="21">
        <f t="shared" si="7"/>
        <v>918.51</v>
      </c>
      <c r="BO6" s="21">
        <f t="shared" si="7"/>
        <v>881.64</v>
      </c>
      <c r="BP6" s="20" t="str">
        <f>IF(BP7="","",IF(BP7="-","【-】","【"&amp;SUBSTITUTE(TEXT(BP7,"#,##0.00"),"-","△")&amp;"】"))</f>
        <v>【602.56】</v>
      </c>
      <c r="BQ6" s="21">
        <f>IF(BQ7="",NA(),BQ7)</f>
        <v>59.97</v>
      </c>
      <c r="BR6" s="21">
        <f t="shared" ref="BR6:BZ6" si="8">IF(BR7="",NA(),BR7)</f>
        <v>52.15</v>
      </c>
      <c r="BS6" s="21">
        <f t="shared" si="8"/>
        <v>50.1</v>
      </c>
      <c r="BT6" s="21">
        <f t="shared" si="8"/>
        <v>63.43</v>
      </c>
      <c r="BU6" s="21">
        <f t="shared" si="8"/>
        <v>62.82</v>
      </c>
      <c r="BV6" s="21">
        <f t="shared" si="8"/>
        <v>85.67</v>
      </c>
      <c r="BW6" s="21">
        <f t="shared" si="8"/>
        <v>86.23</v>
      </c>
      <c r="BX6" s="21">
        <f t="shared" si="8"/>
        <v>84.23</v>
      </c>
      <c r="BY6" s="21">
        <f t="shared" si="8"/>
        <v>82.72</v>
      </c>
      <c r="BZ6" s="21">
        <f t="shared" si="8"/>
        <v>81.25</v>
      </c>
      <c r="CA6" s="20" t="str">
        <f>IF(CA7="","",IF(CA7="-","【-】","【"&amp;SUBSTITUTE(TEXT(CA7,"#,##0.00"),"-","△")&amp;"】"))</f>
        <v>【97.94】</v>
      </c>
      <c r="CB6" s="21">
        <f>IF(CB7="",NA(),CB7)</f>
        <v>180.14</v>
      </c>
      <c r="CC6" s="21">
        <f t="shared" ref="CC6:CK6" si="9">IF(CC7="",NA(),CC7)</f>
        <v>205.82</v>
      </c>
      <c r="CD6" s="21">
        <f t="shared" si="9"/>
        <v>214.12</v>
      </c>
      <c r="CE6" s="21">
        <f t="shared" si="9"/>
        <v>207.74</v>
      </c>
      <c r="CF6" s="21">
        <f t="shared" si="9"/>
        <v>215.59</v>
      </c>
      <c r="CG6" s="21">
        <f t="shared" si="9"/>
        <v>146.12</v>
      </c>
      <c r="CH6" s="21">
        <f t="shared" si="9"/>
        <v>150.44</v>
      </c>
      <c r="CI6" s="21">
        <f t="shared" si="9"/>
        <v>153.13999999999999</v>
      </c>
      <c r="CJ6" s="21">
        <f t="shared" si="9"/>
        <v>157.16</v>
      </c>
      <c r="CK6" s="21">
        <f t="shared" si="9"/>
        <v>159.99</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56.39</v>
      </c>
      <c r="CS6" s="21">
        <f t="shared" si="10"/>
        <v>55.67</v>
      </c>
      <c r="CT6" s="21">
        <f t="shared" si="10"/>
        <v>55.27</v>
      </c>
      <c r="CU6" s="21">
        <f t="shared" si="10"/>
        <v>48.96</v>
      </c>
      <c r="CV6" s="21">
        <f t="shared" si="10"/>
        <v>50.69</v>
      </c>
      <c r="CW6" s="20" t="str">
        <f>IF(CW7="","",IF(CW7="-","【-】","【"&amp;SUBSTITUTE(TEXT(CW7,"#,##0.00"),"-","△")&amp;"】"))</f>
        <v>【60.13】</v>
      </c>
      <c r="CX6" s="21">
        <f>IF(CX7="",NA(),CX7)</f>
        <v>70.17</v>
      </c>
      <c r="CY6" s="21">
        <f t="shared" ref="CY6:DG6" si="11">IF(CY7="",NA(),CY7)</f>
        <v>71.47</v>
      </c>
      <c r="CZ6" s="21">
        <f t="shared" si="11"/>
        <v>74.599999999999994</v>
      </c>
      <c r="DA6" s="21">
        <f t="shared" si="11"/>
        <v>75.69</v>
      </c>
      <c r="DB6" s="21">
        <f t="shared" si="11"/>
        <v>76.11</v>
      </c>
      <c r="DC6" s="21">
        <f t="shared" si="11"/>
        <v>91.45</v>
      </c>
      <c r="DD6" s="21">
        <f t="shared" si="11"/>
        <v>91</v>
      </c>
      <c r="DE6" s="21">
        <f t="shared" si="11"/>
        <v>88.12</v>
      </c>
      <c r="DF6" s="21">
        <f t="shared" si="11"/>
        <v>87.38</v>
      </c>
      <c r="DG6" s="21">
        <f t="shared" si="11"/>
        <v>83.85</v>
      </c>
      <c r="DH6" s="20" t="str">
        <f>IF(DH7="","",IF(DH7="-","【-】","【"&amp;SUBSTITUTE(TEXT(DH7,"#,##0.00"),"-","△")&amp;"】"))</f>
        <v>【96.00】</v>
      </c>
      <c r="DI6" s="21">
        <f>IF(DI7="",NA(),DI7)</f>
        <v>2.66</v>
      </c>
      <c r="DJ6" s="21">
        <f t="shared" ref="DJ6:DR6" si="12">IF(DJ7="",NA(),DJ7)</f>
        <v>5.0599999999999996</v>
      </c>
      <c r="DK6" s="21">
        <f t="shared" si="12"/>
        <v>7.64</v>
      </c>
      <c r="DL6" s="21">
        <f t="shared" si="12"/>
        <v>10.210000000000001</v>
      </c>
      <c r="DM6" s="21">
        <f t="shared" si="12"/>
        <v>12.7</v>
      </c>
      <c r="DN6" s="21">
        <f t="shared" si="12"/>
        <v>14.8</v>
      </c>
      <c r="DO6" s="21">
        <f t="shared" si="12"/>
        <v>17.149999999999999</v>
      </c>
      <c r="DP6" s="21">
        <f t="shared" si="12"/>
        <v>19.68</v>
      </c>
      <c r="DQ6" s="21">
        <f t="shared" si="12"/>
        <v>18.239999999999998</v>
      </c>
      <c r="DR6" s="21">
        <f t="shared" si="12"/>
        <v>17.72</v>
      </c>
      <c r="DS6" s="20" t="str">
        <f>IF(DS7="","",IF(DS7="-","【-】","【"&amp;SUBSTITUTE(TEXT(DS7,"#,##0.00"),"-","△")&amp;"】"))</f>
        <v>【42.20】</v>
      </c>
      <c r="DT6" s="20">
        <f>IF(DT7="",NA(),DT7)</f>
        <v>0</v>
      </c>
      <c r="DU6" s="20">
        <f t="shared" ref="DU6:EC6" si="13">IF(DU7="",NA(),DU7)</f>
        <v>0</v>
      </c>
      <c r="DV6" s="20">
        <f t="shared" si="13"/>
        <v>0</v>
      </c>
      <c r="DW6" s="20">
        <f t="shared" si="13"/>
        <v>0</v>
      </c>
      <c r="DX6" s="20">
        <f t="shared" si="13"/>
        <v>0</v>
      </c>
      <c r="DY6" s="21">
        <f t="shared" si="13"/>
        <v>0.1</v>
      </c>
      <c r="DZ6" s="21">
        <f t="shared" si="13"/>
        <v>0.14000000000000001</v>
      </c>
      <c r="EA6" s="21">
        <f t="shared" si="13"/>
        <v>0.16</v>
      </c>
      <c r="EB6" s="20">
        <f t="shared" si="13"/>
        <v>0</v>
      </c>
      <c r="EC6" s="20">
        <f t="shared" si="13"/>
        <v>0</v>
      </c>
      <c r="ED6" s="20" t="str">
        <f>IF(ED7="","",IF(ED7="-","【-】","【"&amp;SUBSTITUTE(TEXT(ED7,"#,##0.00"),"-","△")&amp;"】"))</f>
        <v>【9.46】</v>
      </c>
      <c r="EE6" s="20">
        <f>IF(EE7="",NA(),EE7)</f>
        <v>0</v>
      </c>
      <c r="EF6" s="20">
        <f t="shared" ref="EF6:EN6" si="14">IF(EF7="",NA(),EF7)</f>
        <v>0</v>
      </c>
      <c r="EG6" s="20">
        <f t="shared" si="14"/>
        <v>0</v>
      </c>
      <c r="EH6" s="20">
        <f t="shared" si="14"/>
        <v>0</v>
      </c>
      <c r="EI6" s="20">
        <f t="shared" si="14"/>
        <v>0</v>
      </c>
      <c r="EJ6" s="21">
        <f t="shared" si="14"/>
        <v>0.09</v>
      </c>
      <c r="EK6" s="21">
        <f t="shared" si="14"/>
        <v>0.25</v>
      </c>
      <c r="EL6" s="21">
        <f t="shared" si="14"/>
        <v>0.05</v>
      </c>
      <c r="EM6" s="21">
        <f t="shared" si="14"/>
        <v>0.01</v>
      </c>
      <c r="EN6" s="20">
        <f t="shared" si="14"/>
        <v>0</v>
      </c>
      <c r="EO6" s="20" t="str">
        <f>IF(EO7="","",IF(EO7="-","【-】","【"&amp;SUBSTITUTE(TEXT(EO7,"#,##0.00"),"-","△")&amp;"】"))</f>
        <v>【0.19】</v>
      </c>
    </row>
    <row r="7" spans="1:148" s="22" customFormat="1" x14ac:dyDescent="0.15">
      <c r="A7" s="14"/>
      <c r="B7" s="23">
        <v>2024</v>
      </c>
      <c r="C7" s="23">
        <v>232173</v>
      </c>
      <c r="D7" s="23">
        <v>46</v>
      </c>
      <c r="E7" s="23">
        <v>17</v>
      </c>
      <c r="F7" s="23">
        <v>1</v>
      </c>
      <c r="G7" s="23">
        <v>0</v>
      </c>
      <c r="H7" s="23" t="s">
        <v>96</v>
      </c>
      <c r="I7" s="23" t="s">
        <v>97</v>
      </c>
      <c r="J7" s="23" t="s">
        <v>98</v>
      </c>
      <c r="K7" s="23" t="s">
        <v>99</v>
      </c>
      <c r="L7" s="23" t="s">
        <v>100</v>
      </c>
      <c r="M7" s="23" t="s">
        <v>101</v>
      </c>
      <c r="N7" s="24" t="s">
        <v>102</v>
      </c>
      <c r="O7" s="24">
        <v>45.72</v>
      </c>
      <c r="P7" s="24">
        <v>43.68</v>
      </c>
      <c r="Q7" s="24">
        <v>92.43</v>
      </c>
      <c r="R7" s="24">
        <v>2568</v>
      </c>
      <c r="S7" s="24">
        <v>98124</v>
      </c>
      <c r="T7" s="24">
        <v>30.2</v>
      </c>
      <c r="U7" s="24">
        <v>3249.14</v>
      </c>
      <c r="V7" s="24">
        <v>42773</v>
      </c>
      <c r="W7" s="24">
        <v>6.67</v>
      </c>
      <c r="X7" s="24">
        <v>6412.74</v>
      </c>
      <c r="Y7" s="24">
        <v>101.77</v>
      </c>
      <c r="Z7" s="24">
        <v>93.86</v>
      </c>
      <c r="AA7" s="24">
        <v>91.99</v>
      </c>
      <c r="AB7" s="24">
        <v>95.16</v>
      </c>
      <c r="AC7" s="24">
        <v>89.74</v>
      </c>
      <c r="AD7" s="24">
        <v>104.59</v>
      </c>
      <c r="AE7" s="24">
        <v>102.96</v>
      </c>
      <c r="AF7" s="24">
        <v>102.1</v>
      </c>
      <c r="AG7" s="24">
        <v>103.89</v>
      </c>
      <c r="AH7" s="24">
        <v>101.44</v>
      </c>
      <c r="AI7" s="24">
        <v>105.36</v>
      </c>
      <c r="AJ7" s="24">
        <v>0</v>
      </c>
      <c r="AK7" s="24">
        <v>8.43</v>
      </c>
      <c r="AL7" s="24">
        <v>34.76</v>
      </c>
      <c r="AM7" s="24">
        <v>37.369999999999997</v>
      </c>
      <c r="AN7" s="24">
        <v>63.51</v>
      </c>
      <c r="AO7" s="24">
        <v>0.83</v>
      </c>
      <c r="AP7" s="24">
        <v>1.22</v>
      </c>
      <c r="AQ7" s="24">
        <v>11.99</v>
      </c>
      <c r="AR7" s="24">
        <v>23.78</v>
      </c>
      <c r="AS7" s="24">
        <v>34</v>
      </c>
      <c r="AT7" s="24">
        <v>3.12</v>
      </c>
      <c r="AU7" s="24">
        <v>44.75</v>
      </c>
      <c r="AV7" s="24">
        <v>42.18</v>
      </c>
      <c r="AW7" s="24">
        <v>41.09</v>
      </c>
      <c r="AX7" s="24">
        <v>57.32</v>
      </c>
      <c r="AY7" s="24">
        <v>52.44</v>
      </c>
      <c r="AZ7" s="24">
        <v>57.6</v>
      </c>
      <c r="BA7" s="24">
        <v>58.15</v>
      </c>
      <c r="BB7" s="24">
        <v>77.69</v>
      </c>
      <c r="BC7" s="24">
        <v>105.69</v>
      </c>
      <c r="BD7" s="24">
        <v>93.24</v>
      </c>
      <c r="BE7" s="24">
        <v>82.75</v>
      </c>
      <c r="BF7" s="24">
        <v>3321.89</v>
      </c>
      <c r="BG7" s="24">
        <v>3303.21</v>
      </c>
      <c r="BH7" s="24">
        <v>3259.5</v>
      </c>
      <c r="BI7" s="24">
        <v>1561.76</v>
      </c>
      <c r="BJ7" s="24">
        <v>1347.08</v>
      </c>
      <c r="BK7" s="24">
        <v>1008.36</v>
      </c>
      <c r="BL7" s="24">
        <v>880.28</v>
      </c>
      <c r="BM7" s="24">
        <v>909.2</v>
      </c>
      <c r="BN7" s="24">
        <v>918.51</v>
      </c>
      <c r="BO7" s="24">
        <v>881.64</v>
      </c>
      <c r="BP7" s="24">
        <v>602.55999999999995</v>
      </c>
      <c r="BQ7" s="24">
        <v>59.97</v>
      </c>
      <c r="BR7" s="24">
        <v>52.15</v>
      </c>
      <c r="BS7" s="24">
        <v>50.1</v>
      </c>
      <c r="BT7" s="24">
        <v>63.43</v>
      </c>
      <c r="BU7" s="24">
        <v>62.82</v>
      </c>
      <c r="BV7" s="24">
        <v>85.67</v>
      </c>
      <c r="BW7" s="24">
        <v>86.23</v>
      </c>
      <c r="BX7" s="24">
        <v>84.23</v>
      </c>
      <c r="BY7" s="24">
        <v>82.72</v>
      </c>
      <c r="BZ7" s="24">
        <v>81.25</v>
      </c>
      <c r="CA7" s="24">
        <v>97.94</v>
      </c>
      <c r="CB7" s="24">
        <v>180.14</v>
      </c>
      <c r="CC7" s="24">
        <v>205.82</v>
      </c>
      <c r="CD7" s="24">
        <v>214.12</v>
      </c>
      <c r="CE7" s="24">
        <v>207.74</v>
      </c>
      <c r="CF7" s="24">
        <v>215.59</v>
      </c>
      <c r="CG7" s="24">
        <v>146.12</v>
      </c>
      <c r="CH7" s="24">
        <v>150.44</v>
      </c>
      <c r="CI7" s="24">
        <v>153.13999999999999</v>
      </c>
      <c r="CJ7" s="24">
        <v>157.16</v>
      </c>
      <c r="CK7" s="24">
        <v>159.99</v>
      </c>
      <c r="CL7" s="24">
        <v>140.97999999999999</v>
      </c>
      <c r="CM7" s="24" t="s">
        <v>102</v>
      </c>
      <c r="CN7" s="24" t="s">
        <v>102</v>
      </c>
      <c r="CO7" s="24" t="s">
        <v>102</v>
      </c>
      <c r="CP7" s="24" t="s">
        <v>102</v>
      </c>
      <c r="CQ7" s="24" t="s">
        <v>102</v>
      </c>
      <c r="CR7" s="24">
        <v>56.39</v>
      </c>
      <c r="CS7" s="24">
        <v>55.67</v>
      </c>
      <c r="CT7" s="24">
        <v>55.27</v>
      </c>
      <c r="CU7" s="24">
        <v>48.96</v>
      </c>
      <c r="CV7" s="24">
        <v>50.69</v>
      </c>
      <c r="CW7" s="24">
        <v>60.13</v>
      </c>
      <c r="CX7" s="24">
        <v>70.17</v>
      </c>
      <c r="CY7" s="24">
        <v>71.47</v>
      </c>
      <c r="CZ7" s="24">
        <v>74.599999999999994</v>
      </c>
      <c r="DA7" s="24">
        <v>75.69</v>
      </c>
      <c r="DB7" s="24">
        <v>76.11</v>
      </c>
      <c r="DC7" s="24">
        <v>91.45</v>
      </c>
      <c r="DD7" s="24">
        <v>91</v>
      </c>
      <c r="DE7" s="24">
        <v>88.12</v>
      </c>
      <c r="DF7" s="24">
        <v>87.38</v>
      </c>
      <c r="DG7" s="24">
        <v>83.85</v>
      </c>
      <c r="DH7" s="24">
        <v>96</v>
      </c>
      <c r="DI7" s="24">
        <v>2.66</v>
      </c>
      <c r="DJ7" s="24">
        <v>5.0599999999999996</v>
      </c>
      <c r="DK7" s="24">
        <v>7.64</v>
      </c>
      <c r="DL7" s="24">
        <v>10.210000000000001</v>
      </c>
      <c r="DM7" s="24">
        <v>12.7</v>
      </c>
      <c r="DN7" s="24">
        <v>14.8</v>
      </c>
      <c r="DO7" s="24">
        <v>17.149999999999999</v>
      </c>
      <c r="DP7" s="24">
        <v>19.68</v>
      </c>
      <c r="DQ7" s="24">
        <v>18.239999999999998</v>
      </c>
      <c r="DR7" s="24">
        <v>17.72</v>
      </c>
      <c r="DS7" s="24">
        <v>42.2</v>
      </c>
      <c r="DT7" s="24">
        <v>0</v>
      </c>
      <c r="DU7" s="24">
        <v>0</v>
      </c>
      <c r="DV7" s="24">
        <v>0</v>
      </c>
      <c r="DW7" s="24">
        <v>0</v>
      </c>
      <c r="DX7" s="24">
        <v>0</v>
      </c>
      <c r="DY7" s="24">
        <v>0.1</v>
      </c>
      <c r="DZ7" s="24">
        <v>0.14000000000000001</v>
      </c>
      <c r="EA7" s="24">
        <v>0.16</v>
      </c>
      <c r="EB7" s="24">
        <v>0</v>
      </c>
      <c r="EC7" s="24">
        <v>0</v>
      </c>
      <c r="ED7" s="24">
        <v>9.4600000000000009</v>
      </c>
      <c r="EE7" s="24">
        <v>0</v>
      </c>
      <c r="EF7" s="24">
        <v>0</v>
      </c>
      <c r="EG7" s="24">
        <v>0</v>
      </c>
      <c r="EH7" s="24">
        <v>0</v>
      </c>
      <c r="EI7" s="24">
        <v>0</v>
      </c>
      <c r="EJ7" s="24">
        <v>0.09</v>
      </c>
      <c r="EK7" s="24">
        <v>0.25</v>
      </c>
      <c r="EL7" s="24">
        <v>0.05</v>
      </c>
      <c r="EM7" s="24">
        <v>0.01</v>
      </c>
      <c r="EN7" s="24">
        <v>0</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vt:i4>
      </vt:variant>
    </vt:vector>
  </HeadingPairs>
  <TitlesOfParts>
    <vt:vector baseType="lpstr" size="2">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2026-01-23T01:10:47Z</cp:lastPrinted>
  <dcterms:created xsi:type="dcterms:W3CDTF">2025-12-23T06:02:00Z</dcterms:created>
  <dcterms:modified xsi:type="dcterms:W3CDTF">2026-02-25T23:38:03Z</dcterms:modified>
</cp:coreProperties>
</file>